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2"/>
  </bookViews>
  <sheets>
    <sheet name="2014-2015" sheetId="1" r:id="rId1"/>
    <sheet name="3-11-2014" sheetId="2" r:id="rId2"/>
    <sheet name="22-12-2014" sheetId="3" r:id="rId3"/>
  </sheets>
  <definedNames/>
  <calcPr fullCalcOnLoad="1"/>
</workbook>
</file>

<file path=xl/sharedStrings.xml><?xml version="1.0" encoding="utf-8"?>
<sst xmlns="http://schemas.openxmlformats.org/spreadsheetml/2006/main" count="542" uniqueCount="152">
  <si>
    <t xml:space="preserve"> </t>
  </si>
  <si>
    <t>1-2</t>
  </si>
  <si>
    <t>3-1</t>
  </si>
  <si>
    <t>1-4</t>
  </si>
  <si>
    <t>5-1</t>
  </si>
  <si>
    <t>1-6</t>
  </si>
  <si>
    <t>6-2</t>
  </si>
  <si>
    <t>2-3</t>
  </si>
  <si>
    <t>4-2</t>
  </si>
  <si>
    <t>2-5</t>
  </si>
  <si>
    <t>4-5</t>
  </si>
  <si>
    <t>5-6</t>
  </si>
  <si>
    <t>3-4</t>
  </si>
  <si>
    <t>7-1</t>
  </si>
  <si>
    <t>1-8</t>
  </si>
  <si>
    <t>2-7</t>
  </si>
  <si>
    <t>5-3</t>
  </si>
  <si>
    <t>3-6</t>
  </si>
  <si>
    <t>7-3</t>
  </si>
  <si>
    <t>3-8</t>
  </si>
  <si>
    <t>6-4</t>
  </si>
  <si>
    <t>4-7</t>
  </si>
  <si>
    <t>4-8</t>
  </si>
  <si>
    <t>8-5</t>
  </si>
  <si>
    <t>8-7</t>
  </si>
  <si>
    <t>pnt</t>
  </si>
  <si>
    <t>plts</t>
  </si>
  <si>
    <t>Ronde</t>
  </si>
  <si>
    <t>uitslag</t>
  </si>
  <si>
    <t>X</t>
  </si>
  <si>
    <t>2-8</t>
  </si>
  <si>
    <t>8-6</t>
  </si>
  <si>
    <t>7-5</t>
  </si>
  <si>
    <t>6-7</t>
  </si>
  <si>
    <t>-</t>
  </si>
  <si>
    <t>3-5</t>
  </si>
  <si>
    <t>6-3</t>
  </si>
  <si>
    <t>5-4</t>
  </si>
  <si>
    <t>4-6</t>
  </si>
  <si>
    <t>Piet Smit</t>
  </si>
  <si>
    <t>Paul Teer</t>
  </si>
  <si>
    <t>Jan de Ruiter</t>
  </si>
  <si>
    <t>poule A</t>
  </si>
  <si>
    <t>Barbara Graas</t>
  </si>
  <si>
    <t>Peter Groot</t>
  </si>
  <si>
    <t>Dik Vermeulen</t>
  </si>
  <si>
    <t>Poule B</t>
  </si>
  <si>
    <t>Schelte Betten</t>
  </si>
  <si>
    <t>Johan Deubel</t>
  </si>
  <si>
    <t>Erik van der Haar</t>
  </si>
  <si>
    <t>Kaj Kruit</t>
  </si>
  <si>
    <t>Geert van der Loo</t>
  </si>
  <si>
    <t>Poule C</t>
  </si>
  <si>
    <t>Kees vd Berg</t>
  </si>
  <si>
    <t>Huug Bosse</t>
  </si>
  <si>
    <t>Aart van Dijk</t>
  </si>
  <si>
    <t>Leo Kool</t>
  </si>
  <si>
    <t>Cees Staal</t>
  </si>
  <si>
    <t>Gerrit Wolters</t>
  </si>
  <si>
    <t>Ton Wessel</t>
  </si>
  <si>
    <t>1e</t>
  </si>
  <si>
    <t>2e</t>
  </si>
  <si>
    <t>3e</t>
  </si>
  <si>
    <t>4e</t>
  </si>
  <si>
    <t>6e</t>
  </si>
  <si>
    <t>5e</t>
  </si>
  <si>
    <t>7e</t>
  </si>
  <si>
    <t>Sneldammen 2014-2015</t>
  </si>
  <si>
    <t>Sneldamcomp 2013-2014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</si>
  <si>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</si>
  <si>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</si>
  <si>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</si>
  <si>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</si>
  <si>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</si>
  <si>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</si>
  <si>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</si>
  <si>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</si>
  <si>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</si>
  <si>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</si>
  <si>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</si>
  <si>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</si>
  <si>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</si>
  <si>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</si>
  <si>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</si>
  <si>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</si>
  <si>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</si>
  <si>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</si>
  <si>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</si>
  <si>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</si>
  <si>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</si>
  <si>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</si>
  <si>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</si>
  <si>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Barbara</t>
  </si>
  <si>
    <t>Graas</t>
  </si>
  <si>
    <t>Paul</t>
  </si>
  <si>
    <t>Teer</t>
  </si>
  <si>
    <t>Dik</t>
  </si>
  <si>
    <t>Vermeulen</t>
  </si>
  <si>
    <t>Huug</t>
  </si>
  <si>
    <t>Bosse</t>
  </si>
  <si>
    <t>Erik</t>
  </si>
  <si>
    <t>Haar, van der</t>
  </si>
  <si>
    <t>Schelte</t>
  </si>
  <si>
    <t>Betten</t>
  </si>
  <si>
    <t>Aart</t>
  </si>
  <si>
    <t>Dijk, van</t>
  </si>
  <si>
    <t>Kees</t>
  </si>
  <si>
    <t>Berg, van den</t>
  </si>
  <si>
    <t>Cees</t>
  </si>
  <si>
    <t>Staal</t>
  </si>
  <si>
    <t>controle</t>
  </si>
  <si>
    <t>Loo, van der</t>
  </si>
  <si>
    <t>Merwe, van de</t>
  </si>
  <si>
    <t>Wessel</t>
  </si>
  <si>
    <t>Geert</t>
  </si>
  <si>
    <t>Ton</t>
  </si>
  <si>
    <t>Peter van de Merwe</t>
  </si>
  <si>
    <t>Wolters</t>
  </si>
  <si>
    <t>Gerrit</t>
  </si>
  <si>
    <t>Sneldammen 3 nov 2014</t>
  </si>
  <si>
    <t>Kees van den Berg</t>
  </si>
  <si>
    <t>1-10</t>
  </si>
  <si>
    <t>2-9</t>
  </si>
  <si>
    <t>8e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</si>
  <si>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</si>
  <si>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</si>
  <si>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</si>
  <si>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</si>
  <si>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</si>
  <si>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</si>
  <si>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</si>
  <si>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</si>
  <si>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</si>
  <si>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</si>
  <si>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</si>
  <si>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</si>
  <si>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</si>
  <si>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</si>
  <si>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</si>
  <si>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9e</t>
  </si>
  <si>
    <t>10-9</t>
  </si>
  <si>
    <t>VRIJ</t>
  </si>
  <si>
    <t>5-10</t>
  </si>
  <si>
    <t>8-2</t>
  </si>
  <si>
    <t>9-1</t>
  </si>
  <si>
    <t/>
  </si>
  <si>
    <t>Ruud Groot</t>
  </si>
  <si>
    <t>Joop Wind</t>
  </si>
  <si>
    <t xml:space="preserve">Ruud </t>
  </si>
  <si>
    <t>Joop</t>
  </si>
  <si>
    <t>Wind</t>
  </si>
  <si>
    <t>Kaj Kruit/Huug Bosse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</si>
</sst>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31" borderId="7" applyNumberFormat="0" applyFont="0" applyAlignment="0" applyProtection="0"/>
    <xf numFmtId="0" fontId="33" fillId="32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0" fillId="0" borderId="2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21" xfId="0" applyBorder="1" applyAlignment="1">
      <alignment/>
    </xf>
    <xf numFmtId="172" fontId="0" fillId="0" borderId="21" xfId="0" applyNumberFormat="1" applyBorder="1" applyAlignment="1">
      <alignment/>
    </xf>
    <xf numFmtId="0" fontId="1" fillId="0" borderId="2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18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3">
      <selection activeCell="T19" sqref="T1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34" t="s">
        <v>67</v>
      </c>
    </row>
    <row r="3" spans="1:17" ht="15">
      <c r="A3" s="35"/>
      <c r="B3" s="93" t="s">
        <v>68</v>
      </c>
      <c r="C3" s="94"/>
      <c r="D3" s="38" t="s">
        <v>69</v>
      </c>
      <c r="E3" s="95">
        <v>41946</v>
      </c>
      <c r="F3" s="96"/>
      <c r="G3" s="97">
        <v>41995</v>
      </c>
      <c r="H3" s="98"/>
      <c r="I3" s="95">
        <v>42072</v>
      </c>
      <c r="J3" s="98"/>
      <c r="K3" s="95">
        <v>42101</v>
      </c>
      <c r="L3" s="98"/>
      <c r="M3" s="95">
        <v>42150</v>
      </c>
      <c r="N3" s="98"/>
      <c r="O3" s="89" t="s">
        <v>70</v>
      </c>
      <c r="P3" s="90"/>
      <c r="Q3" s="91"/>
    </row>
    <row r="4" spans="1:17" ht="15.75">
      <c r="A4" s="35"/>
      <c r="B4" s="60" t="s">
        <v>71</v>
      </c>
      <c r="C4" s="39" t="s">
        <v>72</v>
      </c>
      <c r="D4" s="40" t="s">
        <v>73</v>
      </c>
      <c r="E4" s="41" t="s">
        <v>74</v>
      </c>
      <c r="F4" s="42" t="s">
        <v>75</v>
      </c>
      <c r="G4" s="41" t="s">
        <v>74</v>
      </c>
      <c r="H4" s="42" t="s">
        <v>75</v>
      </c>
      <c r="I4" s="41" t="s">
        <v>74</v>
      </c>
      <c r="J4" s="42" t="s">
        <v>75</v>
      </c>
      <c r="K4" s="41" t="s">
        <v>74</v>
      </c>
      <c r="L4" s="42" t="s">
        <v>75</v>
      </c>
      <c r="M4" s="41" t="s">
        <v>74</v>
      </c>
      <c r="N4" s="42" t="s">
        <v>75</v>
      </c>
      <c r="O4" s="47" t="s">
        <v>74</v>
      </c>
      <c r="P4" s="41" t="s">
        <v>75</v>
      </c>
      <c r="Q4" s="48" t="s">
        <v>76</v>
      </c>
    </row>
    <row r="5" spans="1:17" ht="15">
      <c r="A5" s="35">
        <v>1</v>
      </c>
      <c r="B5" s="62" t="s">
        <v>104</v>
      </c>
      <c r="C5" s="59" t="s">
        <v>105</v>
      </c>
      <c r="D5" s="52" t="s">
        <v>87</v>
      </c>
      <c r="E5" s="36">
        <v>5</v>
      </c>
      <c r="F5" s="37">
        <v>8</v>
      </c>
      <c r="G5" s="36"/>
      <c r="H5" s="37"/>
      <c r="I5" s="36"/>
      <c r="J5" s="37"/>
      <c r="K5" s="36"/>
      <c r="L5" s="37"/>
      <c r="M5" s="36"/>
      <c r="N5" s="37"/>
      <c r="O5" s="55">
        <f aca="true" t="shared" si="0" ref="O5:O32">SUM(E5,G5,I5,K5,M5)</f>
        <v>5</v>
      </c>
      <c r="P5" s="36">
        <f aca="true" t="shared" si="1" ref="P5:P32">SUM(F5,H5,J5,L5,N5)</f>
        <v>8</v>
      </c>
      <c r="Q5" s="49">
        <f aca="true" t="shared" si="2" ref="Q5:Q25">P5/O5</f>
        <v>1.6</v>
      </c>
    </row>
    <row r="6" spans="1:17" ht="15">
      <c r="A6" s="35">
        <v>2</v>
      </c>
      <c r="B6" s="62" t="s">
        <v>108</v>
      </c>
      <c r="C6" s="59" t="s">
        <v>109</v>
      </c>
      <c r="D6" s="52" t="s">
        <v>87</v>
      </c>
      <c r="E6" s="36">
        <v>5</v>
      </c>
      <c r="F6" s="37">
        <v>8</v>
      </c>
      <c r="G6" s="36"/>
      <c r="H6" s="37"/>
      <c r="I6" s="36"/>
      <c r="J6" s="37"/>
      <c r="K6" s="36"/>
      <c r="L6" s="37"/>
      <c r="M6" s="36"/>
      <c r="N6" s="37"/>
      <c r="O6" s="55">
        <f t="shared" si="0"/>
        <v>5</v>
      </c>
      <c r="P6" s="36">
        <f t="shared" si="1"/>
        <v>8</v>
      </c>
      <c r="Q6" s="49">
        <f t="shared" si="2"/>
        <v>1.6</v>
      </c>
    </row>
    <row r="7" spans="1:17" ht="15">
      <c r="A7" s="35">
        <v>3</v>
      </c>
      <c r="B7" s="52" t="s">
        <v>102</v>
      </c>
      <c r="C7" s="59" t="s">
        <v>103</v>
      </c>
      <c r="D7" s="63" t="s">
        <v>79</v>
      </c>
      <c r="E7" s="56">
        <v>6</v>
      </c>
      <c r="F7" s="54">
        <v>9</v>
      </c>
      <c r="G7" s="56">
        <v>8</v>
      </c>
      <c r="H7" s="54">
        <v>13</v>
      </c>
      <c r="I7" s="56"/>
      <c r="J7" s="54"/>
      <c r="K7" s="56"/>
      <c r="L7" s="54"/>
      <c r="M7" s="56"/>
      <c r="N7" s="54"/>
      <c r="O7" s="55">
        <f t="shared" si="0"/>
        <v>14</v>
      </c>
      <c r="P7" s="36">
        <f t="shared" si="1"/>
        <v>22</v>
      </c>
      <c r="Q7" s="50">
        <f t="shared" si="2"/>
        <v>1.5714285714285714</v>
      </c>
    </row>
    <row r="8" spans="1:17" ht="15">
      <c r="A8" s="35">
        <v>4</v>
      </c>
      <c r="B8" s="52" t="s">
        <v>85</v>
      </c>
      <c r="C8" s="59" t="s">
        <v>86</v>
      </c>
      <c r="D8" s="52" t="s">
        <v>79</v>
      </c>
      <c r="E8" s="36">
        <v>6</v>
      </c>
      <c r="F8" s="37">
        <v>6</v>
      </c>
      <c r="G8" s="36">
        <v>8</v>
      </c>
      <c r="H8" s="37">
        <v>12</v>
      </c>
      <c r="I8" s="36"/>
      <c r="J8" s="37"/>
      <c r="K8" s="36"/>
      <c r="L8" s="37"/>
      <c r="M8" s="36"/>
      <c r="N8" s="37"/>
      <c r="O8" s="55">
        <f t="shared" si="0"/>
        <v>14</v>
      </c>
      <c r="P8" s="36">
        <f t="shared" si="1"/>
        <v>18</v>
      </c>
      <c r="Q8" s="49">
        <f t="shared" si="2"/>
        <v>1.2857142857142858</v>
      </c>
    </row>
    <row r="9" spans="1:17" ht="15">
      <c r="A9" s="35">
        <v>5</v>
      </c>
      <c r="B9" s="43" t="s">
        <v>149</v>
      </c>
      <c r="C9" s="59" t="s">
        <v>150</v>
      </c>
      <c r="D9" s="52" t="s">
        <v>82</v>
      </c>
      <c r="E9" s="36"/>
      <c r="F9" s="37"/>
      <c r="G9" s="36">
        <v>9</v>
      </c>
      <c r="H9" s="37">
        <v>11</v>
      </c>
      <c r="I9" s="36"/>
      <c r="J9" s="37"/>
      <c r="K9" s="36"/>
      <c r="L9" s="37"/>
      <c r="M9" s="36"/>
      <c r="N9" s="37"/>
      <c r="O9" s="55">
        <f t="shared" si="0"/>
        <v>9</v>
      </c>
      <c r="P9" s="36">
        <f t="shared" si="1"/>
        <v>11</v>
      </c>
      <c r="Q9" s="51">
        <f t="shared" si="2"/>
        <v>1.2222222222222223</v>
      </c>
    </row>
    <row r="10" spans="1:17" ht="12.75">
      <c r="A10" s="35">
        <v>6</v>
      </c>
      <c r="B10" s="64" t="s">
        <v>88</v>
      </c>
      <c r="C10" s="87" t="s">
        <v>89</v>
      </c>
      <c r="D10" s="52" t="s">
        <v>87</v>
      </c>
      <c r="E10" s="36">
        <v>5</v>
      </c>
      <c r="F10" s="37">
        <v>5</v>
      </c>
      <c r="G10" s="36">
        <v>8</v>
      </c>
      <c r="H10" s="37">
        <v>10</v>
      </c>
      <c r="I10" s="36"/>
      <c r="J10" s="37"/>
      <c r="K10" s="36"/>
      <c r="L10" s="37"/>
      <c r="M10" s="36"/>
      <c r="N10" s="37"/>
      <c r="O10" s="55">
        <f t="shared" si="0"/>
        <v>13</v>
      </c>
      <c r="P10" s="36">
        <f t="shared" si="1"/>
        <v>15</v>
      </c>
      <c r="Q10" s="49">
        <f t="shared" si="2"/>
        <v>1.1538461538461537</v>
      </c>
    </row>
    <row r="11" spans="1:17" ht="15">
      <c r="A11" s="35">
        <v>7</v>
      </c>
      <c r="B11" s="62" t="s">
        <v>83</v>
      </c>
      <c r="C11" s="43" t="s">
        <v>84</v>
      </c>
      <c r="D11" s="88" t="s">
        <v>82</v>
      </c>
      <c r="E11" s="36">
        <v>5</v>
      </c>
      <c r="F11" s="54">
        <v>7</v>
      </c>
      <c r="G11" s="56">
        <v>9</v>
      </c>
      <c r="H11" s="54">
        <v>9</v>
      </c>
      <c r="I11" s="56"/>
      <c r="J11" s="54"/>
      <c r="K11" s="56"/>
      <c r="L11" s="54"/>
      <c r="M11" s="56"/>
      <c r="N11" s="54"/>
      <c r="O11" s="55">
        <f t="shared" si="0"/>
        <v>14</v>
      </c>
      <c r="P11" s="36">
        <f t="shared" si="1"/>
        <v>16</v>
      </c>
      <c r="Q11" s="50">
        <f t="shared" si="2"/>
        <v>1.1428571428571428</v>
      </c>
    </row>
    <row r="12" spans="1:17" ht="15">
      <c r="A12" s="35">
        <v>8</v>
      </c>
      <c r="B12" s="62" t="s">
        <v>114</v>
      </c>
      <c r="C12" s="43" t="s">
        <v>111</v>
      </c>
      <c r="D12" s="52" t="s">
        <v>79</v>
      </c>
      <c r="E12" s="36">
        <v>6</v>
      </c>
      <c r="F12" s="37">
        <v>8</v>
      </c>
      <c r="G12" s="36">
        <v>8</v>
      </c>
      <c r="H12" s="37">
        <v>8</v>
      </c>
      <c r="I12" s="36"/>
      <c r="J12" s="37"/>
      <c r="K12" s="36"/>
      <c r="L12" s="37"/>
      <c r="M12" s="36"/>
      <c r="N12" s="37"/>
      <c r="O12" s="55">
        <f t="shared" si="0"/>
        <v>14</v>
      </c>
      <c r="P12" s="36">
        <f t="shared" si="1"/>
        <v>16</v>
      </c>
      <c r="Q12" s="49">
        <f t="shared" si="2"/>
        <v>1.1428571428571428</v>
      </c>
    </row>
    <row r="13" spans="1:17" ht="15">
      <c r="A13" s="35">
        <v>9</v>
      </c>
      <c r="B13" s="62" t="s">
        <v>90</v>
      </c>
      <c r="C13" s="43" t="s">
        <v>91</v>
      </c>
      <c r="D13" s="52" t="s">
        <v>82</v>
      </c>
      <c r="E13" s="36">
        <v>5</v>
      </c>
      <c r="F13" s="37">
        <v>5</v>
      </c>
      <c r="G13" s="36">
        <v>9</v>
      </c>
      <c r="H13" s="37">
        <v>11</v>
      </c>
      <c r="I13" s="36"/>
      <c r="J13" s="37"/>
      <c r="K13" s="36"/>
      <c r="L13" s="37"/>
      <c r="M13" s="36"/>
      <c r="N13" s="37"/>
      <c r="O13" s="55">
        <f t="shared" si="0"/>
        <v>14</v>
      </c>
      <c r="P13" s="36">
        <f t="shared" si="1"/>
        <v>16</v>
      </c>
      <c r="Q13" s="49">
        <f t="shared" si="2"/>
        <v>1.1428571428571428</v>
      </c>
    </row>
    <row r="14" spans="1:17" ht="15">
      <c r="A14" s="35">
        <v>10</v>
      </c>
      <c r="B14" s="62" t="s">
        <v>94</v>
      </c>
      <c r="C14" s="43" t="s">
        <v>95</v>
      </c>
      <c r="D14" s="52" t="s">
        <v>82</v>
      </c>
      <c r="E14" s="36">
        <v>5</v>
      </c>
      <c r="F14" s="37">
        <v>4</v>
      </c>
      <c r="G14" s="36">
        <v>9</v>
      </c>
      <c r="H14" s="37">
        <v>12</v>
      </c>
      <c r="I14" s="36"/>
      <c r="J14" s="37"/>
      <c r="K14" s="36"/>
      <c r="L14" s="37"/>
      <c r="M14" s="36"/>
      <c r="N14" s="37"/>
      <c r="O14" s="55">
        <f t="shared" si="0"/>
        <v>14</v>
      </c>
      <c r="P14" s="36">
        <f t="shared" si="1"/>
        <v>16</v>
      </c>
      <c r="Q14" s="49">
        <f t="shared" si="2"/>
        <v>1.1428571428571428</v>
      </c>
    </row>
    <row r="15" spans="1:17" ht="15">
      <c r="A15" s="35">
        <v>11</v>
      </c>
      <c r="B15" s="52" t="s">
        <v>80</v>
      </c>
      <c r="C15" s="43" t="s">
        <v>81</v>
      </c>
      <c r="D15" s="35" t="s">
        <v>82</v>
      </c>
      <c r="E15" s="36">
        <v>5</v>
      </c>
      <c r="F15" s="37">
        <v>7</v>
      </c>
      <c r="G15" s="36">
        <v>9</v>
      </c>
      <c r="H15" s="37">
        <v>8</v>
      </c>
      <c r="I15" s="36"/>
      <c r="J15" s="37"/>
      <c r="K15" s="36"/>
      <c r="L15" s="37"/>
      <c r="M15" s="36"/>
      <c r="N15" s="37"/>
      <c r="O15" s="55">
        <f t="shared" si="0"/>
        <v>14</v>
      </c>
      <c r="P15" s="36">
        <f t="shared" si="1"/>
        <v>15</v>
      </c>
      <c r="Q15" s="49">
        <f t="shared" si="2"/>
        <v>1.0714285714285714</v>
      </c>
    </row>
    <row r="16" spans="1:17" ht="12.75">
      <c r="A16" s="35">
        <v>12</v>
      </c>
      <c r="B16" s="62" t="s">
        <v>115</v>
      </c>
      <c r="C16" s="52" t="s">
        <v>113</v>
      </c>
      <c r="D16" s="52" t="s">
        <v>79</v>
      </c>
      <c r="E16" s="36">
        <v>6</v>
      </c>
      <c r="F16" s="37">
        <v>7</v>
      </c>
      <c r="G16" s="36">
        <v>8</v>
      </c>
      <c r="H16" s="37">
        <v>8</v>
      </c>
      <c r="I16" s="36"/>
      <c r="J16" s="37"/>
      <c r="K16" s="36"/>
      <c r="L16" s="37"/>
      <c r="M16" s="36"/>
      <c r="N16" s="37"/>
      <c r="O16" s="55">
        <f t="shared" si="0"/>
        <v>14</v>
      </c>
      <c r="P16" s="36">
        <f t="shared" si="1"/>
        <v>15</v>
      </c>
      <c r="Q16" s="49">
        <f t="shared" si="2"/>
        <v>1.0714285714285714</v>
      </c>
    </row>
    <row r="17" spans="1:17" ht="15">
      <c r="A17" s="35">
        <v>13</v>
      </c>
      <c r="B17" s="64" t="s">
        <v>80</v>
      </c>
      <c r="C17" s="65" t="s">
        <v>112</v>
      </c>
      <c r="D17" s="52" t="s">
        <v>79</v>
      </c>
      <c r="E17" s="36">
        <v>6</v>
      </c>
      <c r="F17" s="37">
        <v>6</v>
      </c>
      <c r="G17" s="36">
        <v>8</v>
      </c>
      <c r="H17" s="37">
        <v>8</v>
      </c>
      <c r="I17" s="36"/>
      <c r="J17" s="37"/>
      <c r="K17" s="36"/>
      <c r="L17" s="37"/>
      <c r="M17" s="36"/>
      <c r="N17" s="37"/>
      <c r="O17" s="55">
        <f t="shared" si="0"/>
        <v>14</v>
      </c>
      <c r="P17" s="36">
        <f t="shared" si="1"/>
        <v>14</v>
      </c>
      <c r="Q17" s="49">
        <f t="shared" si="2"/>
        <v>1</v>
      </c>
    </row>
    <row r="18" spans="1:17" ht="15">
      <c r="A18" s="35">
        <v>14</v>
      </c>
      <c r="B18" s="62" t="s">
        <v>96</v>
      </c>
      <c r="C18" s="43" t="s">
        <v>97</v>
      </c>
      <c r="D18" s="35" t="s">
        <v>82</v>
      </c>
      <c r="E18" s="36">
        <v>5</v>
      </c>
      <c r="F18" s="37">
        <v>4</v>
      </c>
      <c r="G18" s="36">
        <v>9</v>
      </c>
      <c r="H18" s="37">
        <v>9</v>
      </c>
      <c r="I18" s="36"/>
      <c r="J18" s="37"/>
      <c r="K18" s="36"/>
      <c r="L18" s="37"/>
      <c r="M18" s="36"/>
      <c r="N18" s="37"/>
      <c r="O18" s="55">
        <f t="shared" si="0"/>
        <v>14</v>
      </c>
      <c r="P18" s="36">
        <f t="shared" si="1"/>
        <v>13</v>
      </c>
      <c r="Q18" s="49">
        <f t="shared" si="2"/>
        <v>0.9285714285714286</v>
      </c>
    </row>
    <row r="19" spans="1:17" ht="12.75">
      <c r="A19" s="35">
        <v>15</v>
      </c>
      <c r="B19" s="52" t="s">
        <v>106</v>
      </c>
      <c r="C19" s="52" t="s">
        <v>107</v>
      </c>
      <c r="D19" s="52" t="s">
        <v>87</v>
      </c>
      <c r="E19" s="36">
        <v>5</v>
      </c>
      <c r="F19" s="37">
        <v>3</v>
      </c>
      <c r="G19" s="36">
        <v>8</v>
      </c>
      <c r="H19" s="37">
        <v>7</v>
      </c>
      <c r="I19" s="36"/>
      <c r="J19" s="37"/>
      <c r="K19" s="36"/>
      <c r="L19" s="37"/>
      <c r="M19" s="36"/>
      <c r="N19" s="37"/>
      <c r="O19" s="55">
        <f t="shared" si="0"/>
        <v>13</v>
      </c>
      <c r="P19" s="36">
        <f t="shared" si="1"/>
        <v>10</v>
      </c>
      <c r="Q19" s="49">
        <f t="shared" si="2"/>
        <v>0.7692307692307693</v>
      </c>
    </row>
    <row r="20" spans="1:17" ht="12.75">
      <c r="A20" s="35">
        <v>16</v>
      </c>
      <c r="B20" s="52" t="s">
        <v>98</v>
      </c>
      <c r="C20" s="52" t="s">
        <v>99</v>
      </c>
      <c r="D20" s="52" t="s">
        <v>87</v>
      </c>
      <c r="E20" s="36">
        <v>5</v>
      </c>
      <c r="F20" s="37">
        <v>6</v>
      </c>
      <c r="G20" s="36">
        <v>4</v>
      </c>
      <c r="H20" s="37">
        <v>0</v>
      </c>
      <c r="I20" s="36"/>
      <c r="J20" s="37"/>
      <c r="K20" s="36"/>
      <c r="L20" s="37"/>
      <c r="M20" s="36"/>
      <c r="N20" s="37"/>
      <c r="O20" s="55">
        <f t="shared" si="0"/>
        <v>9</v>
      </c>
      <c r="P20" s="36">
        <f t="shared" si="1"/>
        <v>6</v>
      </c>
      <c r="Q20" s="49">
        <f t="shared" si="2"/>
        <v>0.6666666666666666</v>
      </c>
    </row>
    <row r="21" spans="1:17" ht="15">
      <c r="A21" s="35">
        <v>17</v>
      </c>
      <c r="B21" s="62" t="s">
        <v>100</v>
      </c>
      <c r="C21" s="43" t="s">
        <v>101</v>
      </c>
      <c r="D21" s="63" t="s">
        <v>79</v>
      </c>
      <c r="E21" s="56">
        <v>6</v>
      </c>
      <c r="F21" s="54">
        <v>4</v>
      </c>
      <c r="G21" s="56"/>
      <c r="H21" s="54"/>
      <c r="I21" s="56"/>
      <c r="J21" s="54"/>
      <c r="K21" s="56"/>
      <c r="L21" s="54"/>
      <c r="M21" s="56"/>
      <c r="N21" s="54"/>
      <c r="O21" s="55">
        <f t="shared" si="0"/>
        <v>6</v>
      </c>
      <c r="P21" s="36">
        <f t="shared" si="1"/>
        <v>4</v>
      </c>
      <c r="Q21" s="50">
        <f t="shared" si="2"/>
        <v>0.6666666666666666</v>
      </c>
    </row>
    <row r="22" spans="1:17" ht="15">
      <c r="A22" s="35">
        <v>18</v>
      </c>
      <c r="B22" s="43" t="s">
        <v>148</v>
      </c>
      <c r="C22" s="43" t="s">
        <v>81</v>
      </c>
      <c r="D22" s="52" t="s">
        <v>82</v>
      </c>
      <c r="E22" s="36"/>
      <c r="F22" s="37"/>
      <c r="G22" s="36">
        <v>9</v>
      </c>
      <c r="H22" s="37">
        <v>6</v>
      </c>
      <c r="I22" s="36"/>
      <c r="J22" s="37"/>
      <c r="K22" s="36"/>
      <c r="L22" s="37"/>
      <c r="M22" s="36"/>
      <c r="N22" s="37"/>
      <c r="O22" s="55">
        <f t="shared" si="0"/>
        <v>9</v>
      </c>
      <c r="P22" s="36">
        <f t="shared" si="1"/>
        <v>6</v>
      </c>
      <c r="Q22" s="51">
        <f t="shared" si="2"/>
        <v>0.6666666666666666</v>
      </c>
    </row>
    <row r="23" spans="1:17" ht="15">
      <c r="A23" s="35">
        <v>19</v>
      </c>
      <c r="B23" s="52" t="s">
        <v>92</v>
      </c>
      <c r="C23" s="43" t="s">
        <v>93</v>
      </c>
      <c r="D23" s="52" t="s">
        <v>82</v>
      </c>
      <c r="E23" s="36">
        <v>5</v>
      </c>
      <c r="F23" s="37">
        <v>3</v>
      </c>
      <c r="G23" s="36">
        <v>9</v>
      </c>
      <c r="H23" s="37">
        <v>6</v>
      </c>
      <c r="I23" s="36"/>
      <c r="J23" s="37"/>
      <c r="K23" s="36"/>
      <c r="L23" s="37"/>
      <c r="M23" s="36"/>
      <c r="N23" s="37"/>
      <c r="O23" s="55">
        <f t="shared" si="0"/>
        <v>14</v>
      </c>
      <c r="P23" s="36">
        <f t="shared" si="1"/>
        <v>9</v>
      </c>
      <c r="Q23" s="49">
        <f t="shared" si="2"/>
        <v>0.6428571428571429</v>
      </c>
    </row>
    <row r="24" spans="1:17" ht="15">
      <c r="A24" s="35">
        <v>20</v>
      </c>
      <c r="B24" s="86" t="s">
        <v>77</v>
      </c>
      <c r="C24" s="61" t="s">
        <v>78</v>
      </c>
      <c r="D24" s="52" t="s">
        <v>79</v>
      </c>
      <c r="E24" s="36">
        <v>6</v>
      </c>
      <c r="F24" s="37">
        <v>2</v>
      </c>
      <c r="G24" s="36">
        <v>4</v>
      </c>
      <c r="H24" s="37">
        <v>4</v>
      </c>
      <c r="I24" s="36"/>
      <c r="J24" s="37"/>
      <c r="K24" s="36"/>
      <c r="L24" s="37"/>
      <c r="M24" s="36"/>
      <c r="N24" s="37"/>
      <c r="O24" s="55">
        <f t="shared" si="0"/>
        <v>10</v>
      </c>
      <c r="P24" s="36">
        <f t="shared" si="1"/>
        <v>6</v>
      </c>
      <c r="Q24" s="49">
        <f t="shared" si="2"/>
        <v>0.6</v>
      </c>
    </row>
    <row r="25" spans="1:17" ht="15">
      <c r="A25" s="35">
        <v>21</v>
      </c>
      <c r="B25" s="85" t="s">
        <v>118</v>
      </c>
      <c r="C25" s="43" t="s">
        <v>117</v>
      </c>
      <c r="D25" s="52" t="s">
        <v>87</v>
      </c>
      <c r="E25" s="57">
        <v>5</v>
      </c>
      <c r="F25" s="58">
        <v>0</v>
      </c>
      <c r="G25" s="57">
        <v>8</v>
      </c>
      <c r="H25" s="58">
        <v>2</v>
      </c>
      <c r="I25" s="57"/>
      <c r="J25" s="58"/>
      <c r="K25" s="57"/>
      <c r="L25" s="58"/>
      <c r="M25" s="57"/>
      <c r="N25" s="58"/>
      <c r="O25" s="55">
        <f t="shared" si="0"/>
        <v>13</v>
      </c>
      <c r="P25" s="36">
        <f t="shared" si="1"/>
        <v>2</v>
      </c>
      <c r="Q25" s="51">
        <f t="shared" si="2"/>
        <v>0.15384615384615385</v>
      </c>
    </row>
    <row r="26" spans="1:17" ht="15">
      <c r="A26" s="35">
        <v>22</v>
      </c>
      <c r="B26" s="46" t="s">
        <v>0</v>
      </c>
      <c r="C26" s="43" t="s">
        <v>0</v>
      </c>
      <c r="D26" s="52" t="s">
        <v>0</v>
      </c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55">
        <f t="shared" si="0"/>
        <v>0</v>
      </c>
      <c r="P26" s="36">
        <f t="shared" si="1"/>
        <v>0</v>
      </c>
      <c r="Q26" s="49"/>
    </row>
    <row r="27" spans="1:17" ht="15">
      <c r="A27" s="35">
        <v>23</v>
      </c>
      <c r="B27" s="46" t="s">
        <v>0</v>
      </c>
      <c r="C27" s="43" t="s">
        <v>0</v>
      </c>
      <c r="D27" s="52" t="s">
        <v>0</v>
      </c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55">
        <f t="shared" si="0"/>
        <v>0</v>
      </c>
      <c r="P27" s="36">
        <f t="shared" si="1"/>
        <v>0</v>
      </c>
      <c r="Q27" s="49"/>
    </row>
    <row r="28" spans="1:17" ht="15">
      <c r="A28" s="35">
        <v>24</v>
      </c>
      <c r="B28" s="46"/>
      <c r="C28" s="43"/>
      <c r="D28" s="52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55">
        <f t="shared" si="0"/>
        <v>0</v>
      </c>
      <c r="P28" s="36">
        <f t="shared" si="1"/>
        <v>0</v>
      </c>
      <c r="Q28" s="49"/>
    </row>
    <row r="29" spans="1:17" ht="15">
      <c r="A29" s="35">
        <v>25</v>
      </c>
      <c r="B29" s="46"/>
      <c r="C29" s="43"/>
      <c r="D29" s="52"/>
      <c r="E29" s="36"/>
      <c r="F29" s="37"/>
      <c r="G29" s="36"/>
      <c r="H29" s="37"/>
      <c r="I29" s="36"/>
      <c r="J29" s="37"/>
      <c r="K29" s="36"/>
      <c r="L29" s="37"/>
      <c r="M29" s="36"/>
      <c r="N29" s="37"/>
      <c r="O29" s="55">
        <f t="shared" si="0"/>
        <v>0</v>
      </c>
      <c r="P29" s="36">
        <f t="shared" si="1"/>
        <v>0</v>
      </c>
      <c r="Q29" s="49"/>
    </row>
    <row r="30" spans="1:17" ht="15">
      <c r="A30" s="35">
        <v>26</v>
      </c>
      <c r="B30" s="46"/>
      <c r="C30" s="43"/>
      <c r="D30" s="52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55">
        <f t="shared" si="0"/>
        <v>0</v>
      </c>
      <c r="P30" s="36">
        <f t="shared" si="1"/>
        <v>0</v>
      </c>
      <c r="Q30" s="49"/>
    </row>
    <row r="31" spans="1:17" ht="15">
      <c r="A31" s="35">
        <v>27</v>
      </c>
      <c r="B31" s="46"/>
      <c r="C31" s="43"/>
      <c r="D31" s="52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55">
        <f t="shared" si="0"/>
        <v>0</v>
      </c>
      <c r="P31" s="36">
        <f t="shared" si="1"/>
        <v>0</v>
      </c>
      <c r="Q31" s="49"/>
    </row>
    <row r="32" spans="1:17" ht="15">
      <c r="A32" s="35">
        <v>28</v>
      </c>
      <c r="B32" s="46"/>
      <c r="C32" s="43"/>
      <c r="D32" s="52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55">
        <f t="shared" si="0"/>
        <v>0</v>
      </c>
      <c r="P32" s="36">
        <f t="shared" si="1"/>
        <v>0</v>
      </c>
      <c r="Q32" s="49"/>
    </row>
    <row r="33" spans="1:17" ht="12.75">
      <c r="A33" s="35">
        <v>29</v>
      </c>
      <c r="B33" s="44"/>
      <c r="C33" s="35"/>
      <c r="D33" s="35"/>
      <c r="E33" s="36"/>
      <c r="F33" s="37"/>
      <c r="G33" s="36"/>
      <c r="H33" s="37"/>
      <c r="I33" s="36"/>
      <c r="J33" s="37"/>
      <c r="K33" s="36"/>
      <c r="L33" s="37"/>
      <c r="M33" s="36"/>
      <c r="N33" s="37"/>
      <c r="O33" s="55">
        <f>E33+G33+I33+K33+M33</f>
        <v>0</v>
      </c>
      <c r="P33" s="36">
        <f>F33+H33+J33+L33+N33</f>
        <v>0</v>
      </c>
      <c r="Q33" s="49"/>
    </row>
    <row r="34" spans="1:17" ht="12.75">
      <c r="A34" s="35">
        <v>30</v>
      </c>
      <c r="B34" s="44"/>
      <c r="C34" s="35"/>
      <c r="D34" s="35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6"/>
      <c r="Q34" s="45"/>
    </row>
    <row r="35" spans="1:17" ht="12.75">
      <c r="A35" s="35"/>
      <c r="B35" s="44" t="s">
        <v>110</v>
      </c>
      <c r="C35" s="44"/>
      <c r="D35" s="35"/>
      <c r="E35" s="36">
        <f aca="true" t="shared" si="3" ref="E35:P35">SUM(E5:E33)</f>
        <v>102</v>
      </c>
      <c r="F35" s="37">
        <f t="shared" si="3"/>
        <v>102</v>
      </c>
      <c r="G35" s="36">
        <f t="shared" si="3"/>
        <v>144</v>
      </c>
      <c r="H35" s="37">
        <f t="shared" si="3"/>
        <v>144</v>
      </c>
      <c r="I35" s="36">
        <f t="shared" si="3"/>
        <v>0</v>
      </c>
      <c r="J35" s="37">
        <f t="shared" si="3"/>
        <v>0</v>
      </c>
      <c r="K35" s="36">
        <f t="shared" si="3"/>
        <v>0</v>
      </c>
      <c r="L35" s="37">
        <f t="shared" si="3"/>
        <v>0</v>
      </c>
      <c r="M35" s="36">
        <f t="shared" si="3"/>
        <v>0</v>
      </c>
      <c r="N35" s="37">
        <f t="shared" si="3"/>
        <v>0</v>
      </c>
      <c r="O35" s="36">
        <f t="shared" si="3"/>
        <v>246</v>
      </c>
      <c r="P35" s="36">
        <f t="shared" si="3"/>
        <v>246</v>
      </c>
      <c r="Q35" s="45"/>
    </row>
    <row r="36" spans="1:17" ht="12.75">
      <c r="A36" s="35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45"/>
    </row>
  </sheetData>
  <sheetProtection/>
  <mergeCells count="8">
    <mergeCell ref="O3:Q3"/>
    <mergeCell ref="B36:P36"/>
    <mergeCell ref="B3:C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18.140625" style="0" bestFit="1" customWidth="1"/>
    <col min="3" max="12" width="4.28125" style="0" customWidth="1"/>
    <col min="13" max="13" width="4.7109375" style="0" customWidth="1"/>
    <col min="14" max="14" width="6.421875" style="0" bestFit="1" customWidth="1"/>
    <col min="15" max="15" width="3.57421875" style="0" bestFit="1" customWidth="1"/>
    <col min="16" max="16" width="2.421875" style="0" customWidth="1"/>
    <col min="17" max="17" width="1.57421875" style="0" bestFit="1" customWidth="1"/>
    <col min="18" max="18" width="2.28125" style="0" customWidth="1"/>
    <col min="19" max="19" width="3.57421875" style="0" bestFit="1" customWidth="1"/>
    <col min="20" max="20" width="2.28125" style="0" customWidth="1"/>
    <col min="21" max="21" width="1.7109375" style="0" customWidth="1"/>
    <col min="22" max="22" width="2.28125" style="0" customWidth="1"/>
    <col min="23" max="23" width="3.57421875" style="0" bestFit="1" customWidth="1"/>
    <col min="24" max="24" width="2.28125" style="0" customWidth="1"/>
    <col min="25" max="25" width="1.8515625" style="0" customWidth="1"/>
    <col min="26" max="26" width="2.28125" style="0" customWidth="1"/>
    <col min="27" max="27" width="4.28125" style="0" customWidth="1"/>
    <col min="28" max="28" width="2.421875" style="0" customWidth="1"/>
    <col min="29" max="29" width="1.421875" style="0" customWidth="1"/>
    <col min="30" max="30" width="2.28125" style="0" customWidth="1"/>
  </cols>
  <sheetData>
    <row r="1" spans="1:12" ht="15.75">
      <c r="A1" s="34" t="s">
        <v>119</v>
      </c>
      <c r="J1" s="3"/>
      <c r="K1" s="3"/>
      <c r="L1" s="16"/>
    </row>
    <row r="2" spans="10:13" ht="12.75">
      <c r="J2" s="3"/>
      <c r="K2" s="3"/>
      <c r="L2" s="3"/>
      <c r="M2" s="16"/>
    </row>
    <row r="3" spans="1:26" ht="13.5" thickBot="1">
      <c r="A3" s="4" t="s">
        <v>42</v>
      </c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25</v>
      </c>
      <c r="J3" s="6" t="s">
        <v>26</v>
      </c>
      <c r="K3" s="6"/>
      <c r="L3" s="6"/>
      <c r="M3" s="17"/>
      <c r="N3" s="7" t="s">
        <v>27</v>
      </c>
      <c r="O3" s="1"/>
      <c r="P3" s="2" t="s">
        <v>28</v>
      </c>
      <c r="Q3" s="2"/>
      <c r="R3" s="2"/>
      <c r="S3" s="1"/>
      <c r="T3" s="2" t="s">
        <v>28</v>
      </c>
      <c r="U3" s="2"/>
      <c r="V3" s="2"/>
      <c r="W3" s="1"/>
      <c r="X3" s="2" t="s">
        <v>28</v>
      </c>
      <c r="Y3" s="2"/>
      <c r="Z3" s="2"/>
    </row>
    <row r="4" spans="1:27" ht="12.75">
      <c r="A4">
        <v>1</v>
      </c>
      <c r="B4" s="19" t="s">
        <v>43</v>
      </c>
      <c r="C4" s="18"/>
      <c r="D4" s="8">
        <f>+P5</f>
        <v>1</v>
      </c>
      <c r="E4" s="8">
        <f>+R6</f>
        <v>0</v>
      </c>
      <c r="F4" s="8">
        <f>+P7</f>
        <v>0</v>
      </c>
      <c r="G4" s="8">
        <f>+R8</f>
        <v>2</v>
      </c>
      <c r="H4" s="8">
        <f>+P9</f>
        <v>0</v>
      </c>
      <c r="I4" s="14">
        <f aca="true" t="shared" si="0" ref="I4:I9">SUM(C4:H4)</f>
        <v>3</v>
      </c>
      <c r="J4" s="33" t="s">
        <v>64</v>
      </c>
      <c r="K4" s="6"/>
      <c r="L4" s="6"/>
      <c r="M4" s="6"/>
      <c r="N4" s="1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6" ht="15">
      <c r="A5">
        <v>2</v>
      </c>
      <c r="B5" s="3" t="s">
        <v>44</v>
      </c>
      <c r="C5" s="8">
        <f>+R5</f>
        <v>1</v>
      </c>
      <c r="D5" s="18"/>
      <c r="E5" s="8">
        <f>+T7</f>
        <v>2</v>
      </c>
      <c r="F5" s="8">
        <f>+V8</f>
        <v>2</v>
      </c>
      <c r="G5" s="8">
        <f>+T9</f>
        <v>1</v>
      </c>
      <c r="H5" s="8">
        <f>+V6</f>
        <v>1</v>
      </c>
      <c r="I5" s="15">
        <f t="shared" si="0"/>
        <v>7</v>
      </c>
      <c r="J5" s="32" t="s">
        <v>60</v>
      </c>
      <c r="K5" s="6"/>
      <c r="L5" s="6"/>
      <c r="M5" s="17"/>
      <c r="N5" s="9">
        <v>1</v>
      </c>
      <c r="O5" s="10" t="s">
        <v>1</v>
      </c>
      <c r="P5" s="11">
        <v>1</v>
      </c>
      <c r="Q5" s="30" t="s">
        <v>34</v>
      </c>
      <c r="R5" s="31">
        <f>IF(P5=2,0,IF(P5=1,1,IF(P5=0,2,"")))</f>
        <v>1</v>
      </c>
      <c r="S5" s="12" t="s">
        <v>35</v>
      </c>
      <c r="T5" s="11">
        <v>1</v>
      </c>
      <c r="U5" s="30" t="s">
        <v>34</v>
      </c>
      <c r="V5" s="31">
        <f>IF(T5=2,0,IF(T5=1,1,IF(T5=0,2,"")))</f>
        <v>1</v>
      </c>
      <c r="W5" s="12" t="s">
        <v>38</v>
      </c>
      <c r="X5" s="11">
        <v>2</v>
      </c>
      <c r="Y5" s="30" t="s">
        <v>34</v>
      </c>
      <c r="Z5" s="31">
        <f>IF(X5=2,0,IF(X5=1,1,IF(X5=0,2,"")))</f>
        <v>0</v>
      </c>
    </row>
    <row r="6" spans="1:26" ht="15">
      <c r="A6">
        <v>3</v>
      </c>
      <c r="B6" s="20" t="s">
        <v>41</v>
      </c>
      <c r="C6" s="8">
        <f>+P6</f>
        <v>2</v>
      </c>
      <c r="D6" s="8">
        <f>+V7</f>
        <v>0</v>
      </c>
      <c r="E6" s="18"/>
      <c r="F6" s="8">
        <f>+X9</f>
        <v>2</v>
      </c>
      <c r="G6" s="8">
        <f>+T5</f>
        <v>1</v>
      </c>
      <c r="H6" s="8">
        <f>+Z8</f>
        <v>2</v>
      </c>
      <c r="I6" s="15">
        <f t="shared" si="0"/>
        <v>7</v>
      </c>
      <c r="J6" s="32" t="s">
        <v>61</v>
      </c>
      <c r="K6" s="6"/>
      <c r="L6" s="6"/>
      <c r="M6" s="17"/>
      <c r="N6" s="9">
        <v>2</v>
      </c>
      <c r="O6" s="10" t="s">
        <v>2</v>
      </c>
      <c r="P6" s="11">
        <v>2</v>
      </c>
      <c r="Q6" s="30" t="s">
        <v>34</v>
      </c>
      <c r="R6" s="31">
        <f>IF(P6=2,0,IF(P6=1,1,IF(P6=0,2,"")))</f>
        <v>0</v>
      </c>
      <c r="S6" s="12" t="s">
        <v>6</v>
      </c>
      <c r="T6" s="11">
        <v>1</v>
      </c>
      <c r="U6" s="30" t="s">
        <v>34</v>
      </c>
      <c r="V6" s="31">
        <f>IF(T6=2,0,IF(T6=1,1,IF(T6=0,2,"")))</f>
        <v>1</v>
      </c>
      <c r="W6" s="12" t="s">
        <v>37</v>
      </c>
      <c r="X6" s="11">
        <v>1</v>
      </c>
      <c r="Y6" s="30" t="s">
        <v>34</v>
      </c>
      <c r="Z6" s="31">
        <f>IF(X6=2,0,IF(X6=1,1,IF(X6=0,2,"")))</f>
        <v>1</v>
      </c>
    </row>
    <row r="7" spans="1:26" ht="15">
      <c r="A7">
        <v>4</v>
      </c>
      <c r="B7" s="20" t="s">
        <v>39</v>
      </c>
      <c r="C7" s="8">
        <f>+R7</f>
        <v>2</v>
      </c>
      <c r="D7" s="8">
        <f>+T8</f>
        <v>0</v>
      </c>
      <c r="E7" s="8">
        <f>+Z9</f>
        <v>0</v>
      </c>
      <c r="F7" s="18"/>
      <c r="G7" s="8">
        <f>+Z6</f>
        <v>1</v>
      </c>
      <c r="H7" s="8">
        <f>+X5</f>
        <v>2</v>
      </c>
      <c r="I7" s="15">
        <f t="shared" si="0"/>
        <v>5</v>
      </c>
      <c r="J7" s="32" t="s">
        <v>62</v>
      </c>
      <c r="K7" s="6"/>
      <c r="L7" s="6"/>
      <c r="M7" s="17"/>
      <c r="N7" s="9">
        <v>3</v>
      </c>
      <c r="O7" s="10" t="s">
        <v>3</v>
      </c>
      <c r="P7" s="11">
        <v>0</v>
      </c>
      <c r="Q7" s="30" t="s">
        <v>34</v>
      </c>
      <c r="R7" s="31">
        <f>IF(P7=2,0,IF(P7=1,1,IF(P7=0,2,"")))</f>
        <v>2</v>
      </c>
      <c r="S7" s="12" t="s">
        <v>7</v>
      </c>
      <c r="T7" s="11">
        <v>2</v>
      </c>
      <c r="U7" s="30" t="s">
        <v>34</v>
      </c>
      <c r="V7" s="31">
        <f>IF(T7=2,0,IF(T7=1,1,IF(T7=0,2,"")))</f>
        <v>0</v>
      </c>
      <c r="W7" s="12" t="s">
        <v>11</v>
      </c>
      <c r="X7" s="11">
        <v>1</v>
      </c>
      <c r="Y7" s="30" t="s">
        <v>34</v>
      </c>
      <c r="Z7" s="31">
        <f>IF(X7=2,0,IF(X7=1,1,IF(X7=0,2,"")))</f>
        <v>1</v>
      </c>
    </row>
    <row r="8" spans="1:26" ht="15">
      <c r="A8">
        <v>5</v>
      </c>
      <c r="B8" s="20" t="s">
        <v>40</v>
      </c>
      <c r="C8" s="8">
        <f>+P8</f>
        <v>0</v>
      </c>
      <c r="D8" s="8">
        <f>+V9</f>
        <v>1</v>
      </c>
      <c r="E8" s="8">
        <f>+V5</f>
        <v>1</v>
      </c>
      <c r="F8" s="8">
        <f>+X6</f>
        <v>1</v>
      </c>
      <c r="G8" s="18"/>
      <c r="H8" s="8">
        <f>+X7</f>
        <v>1</v>
      </c>
      <c r="I8" s="15">
        <f t="shared" si="0"/>
        <v>4</v>
      </c>
      <c r="J8" s="32" t="s">
        <v>63</v>
      </c>
      <c r="K8" s="6"/>
      <c r="L8" s="6"/>
      <c r="M8" s="17"/>
      <c r="N8" s="9">
        <v>4</v>
      </c>
      <c r="O8" s="10" t="s">
        <v>4</v>
      </c>
      <c r="P8" s="11">
        <v>0</v>
      </c>
      <c r="Q8" s="30" t="s">
        <v>34</v>
      </c>
      <c r="R8" s="31">
        <f>IF(P8=2,0,IF(P8=1,1,IF(P8=0,2,"")))</f>
        <v>2</v>
      </c>
      <c r="S8" s="12" t="s">
        <v>8</v>
      </c>
      <c r="T8" s="11">
        <v>0</v>
      </c>
      <c r="U8" s="30" t="s">
        <v>34</v>
      </c>
      <c r="V8" s="31">
        <f>IF(T8=2,0,IF(T8=1,1,IF(T8=0,2,"")))</f>
        <v>2</v>
      </c>
      <c r="W8" s="12" t="s">
        <v>36</v>
      </c>
      <c r="X8" s="11">
        <v>0</v>
      </c>
      <c r="Y8" s="30" t="s">
        <v>34</v>
      </c>
      <c r="Z8" s="31">
        <f>IF(X8=2,0,IF(X8=1,1,IF(X8=0,2,"")))</f>
        <v>2</v>
      </c>
    </row>
    <row r="9" spans="1:26" ht="15.75" thickBot="1">
      <c r="A9" s="4">
        <v>6</v>
      </c>
      <c r="B9" s="21" t="s">
        <v>45</v>
      </c>
      <c r="C9" s="22">
        <f>+R9</f>
        <v>2</v>
      </c>
      <c r="D9" s="22">
        <f>+T6</f>
        <v>1</v>
      </c>
      <c r="E9" s="22">
        <f>+X8</f>
        <v>0</v>
      </c>
      <c r="F9" s="22">
        <f>+Z5</f>
        <v>0</v>
      </c>
      <c r="G9" s="22">
        <f>+Z7</f>
        <v>1</v>
      </c>
      <c r="H9" s="23"/>
      <c r="I9" s="24">
        <f t="shared" si="0"/>
        <v>4</v>
      </c>
      <c r="J9" s="27" t="s">
        <v>63</v>
      </c>
      <c r="K9" s="6"/>
      <c r="L9" s="6"/>
      <c r="M9" s="17"/>
      <c r="N9" s="9">
        <v>5</v>
      </c>
      <c r="O9" s="10" t="s">
        <v>5</v>
      </c>
      <c r="P9" s="11">
        <v>0</v>
      </c>
      <c r="Q9" s="30" t="s">
        <v>34</v>
      </c>
      <c r="R9" s="31">
        <f>IF(P9=2,0,IF(P9=1,1,IF(P9=0,2,"")))</f>
        <v>2</v>
      </c>
      <c r="S9" s="12" t="s">
        <v>9</v>
      </c>
      <c r="T9" s="11">
        <v>1</v>
      </c>
      <c r="U9" s="30" t="s">
        <v>34</v>
      </c>
      <c r="V9" s="31">
        <f>IF(T9=2,0,IF(T9=1,1,IF(T9=0,2,"")))</f>
        <v>1</v>
      </c>
      <c r="W9" s="12" t="s">
        <v>12</v>
      </c>
      <c r="X9" s="11">
        <v>2</v>
      </c>
      <c r="Y9" s="30" t="s">
        <v>34</v>
      </c>
      <c r="Z9" s="31">
        <f>IF(X9=2,0,IF(X9=1,1,IF(X9=0,2,"")))</f>
        <v>0</v>
      </c>
    </row>
    <row r="11" spans="3:21" ht="12.75">
      <c r="C11" s="7"/>
      <c r="D11" s="7"/>
      <c r="E11" s="7"/>
      <c r="F11" s="7"/>
      <c r="G11" s="7"/>
      <c r="H11" s="8">
        <f>SUM(C23:H28)</f>
        <v>30</v>
      </c>
      <c r="I11" s="7">
        <f>SUM(I23:I28)</f>
        <v>30</v>
      </c>
      <c r="J11" s="26"/>
      <c r="K11" s="26"/>
      <c r="M11" s="13"/>
      <c r="Q11" s="13"/>
      <c r="U11" s="13"/>
    </row>
    <row r="12" spans="1:30" ht="13.5" thickBot="1">
      <c r="A12" s="4" t="s">
        <v>46</v>
      </c>
      <c r="B12" s="4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5">
        <v>8</v>
      </c>
      <c r="K12" s="5" t="s">
        <v>25</v>
      </c>
      <c r="L12" s="6" t="s">
        <v>26</v>
      </c>
      <c r="M12" s="17"/>
      <c r="N12" s="7" t="s">
        <v>27</v>
      </c>
      <c r="O12" s="1"/>
      <c r="P12" s="2" t="s">
        <v>28</v>
      </c>
      <c r="Q12" s="2"/>
      <c r="R12" s="2"/>
      <c r="S12" s="1"/>
      <c r="T12" s="2" t="s">
        <v>28</v>
      </c>
      <c r="U12" s="2"/>
      <c r="V12" s="2"/>
      <c r="W12" s="1"/>
      <c r="X12" s="2" t="s">
        <v>28</v>
      </c>
      <c r="Y12" s="2"/>
      <c r="Z12" s="2"/>
      <c r="AA12" s="1"/>
      <c r="AB12" s="2" t="s">
        <v>28</v>
      </c>
      <c r="AC12" s="2"/>
      <c r="AD12" s="2"/>
    </row>
    <row r="13" spans="1:31" ht="12.75">
      <c r="A13">
        <v>1</v>
      </c>
      <c r="B13" s="19" t="s">
        <v>47</v>
      </c>
      <c r="C13" s="18" t="s">
        <v>29</v>
      </c>
      <c r="D13" s="8">
        <f>AB15</f>
        <v>2</v>
      </c>
      <c r="E13" s="8">
        <f>V16</f>
        <v>1</v>
      </c>
      <c r="F13" s="8">
        <f>X17</f>
        <v>2</v>
      </c>
      <c r="G13" s="8">
        <f>Z18</f>
        <v>1</v>
      </c>
      <c r="H13" s="8">
        <f>T19</f>
        <v>1</v>
      </c>
      <c r="I13" s="8">
        <f>AD20</f>
        <v>2</v>
      </c>
      <c r="J13" s="8" t="str">
        <f>+P14</f>
        <v> </v>
      </c>
      <c r="K13" s="14">
        <f aca="true" t="shared" si="1" ref="K13:K20">SUM(C13:J13)</f>
        <v>9</v>
      </c>
      <c r="L13" s="33" t="s">
        <v>60</v>
      </c>
      <c r="M13" s="17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ht="15">
      <c r="A14">
        <v>2</v>
      </c>
      <c r="B14" s="3" t="s">
        <v>48</v>
      </c>
      <c r="C14" s="8">
        <f>AD15</f>
        <v>0</v>
      </c>
      <c r="D14" s="18" t="s">
        <v>29</v>
      </c>
      <c r="E14" s="8">
        <f>AB17</f>
        <v>2</v>
      </c>
      <c r="F14" s="8">
        <f>V18</f>
        <v>2</v>
      </c>
      <c r="G14" s="8">
        <f>X19</f>
        <v>2</v>
      </c>
      <c r="H14" s="8">
        <f>Z20</f>
        <v>0</v>
      </c>
      <c r="I14" s="8">
        <f>T14</f>
        <v>0</v>
      </c>
      <c r="J14" s="8" t="str">
        <f>P16</f>
        <v> </v>
      </c>
      <c r="K14" s="15">
        <f t="shared" si="1"/>
        <v>6</v>
      </c>
      <c r="L14" s="32" t="s">
        <v>65</v>
      </c>
      <c r="M14" s="17"/>
      <c r="N14" s="9">
        <v>1</v>
      </c>
      <c r="O14" s="10" t="s">
        <v>14</v>
      </c>
      <c r="P14" s="11" t="s">
        <v>0</v>
      </c>
      <c r="Q14" s="30" t="s">
        <v>34</v>
      </c>
      <c r="R14" s="31">
        <f>IF(P14=2,0,IF(P14=1,1,IF(P14=0,2,"")))</f>
      </c>
      <c r="S14" s="12" t="s">
        <v>15</v>
      </c>
      <c r="T14" s="11">
        <v>0</v>
      </c>
      <c r="U14" s="30" t="s">
        <v>34</v>
      </c>
      <c r="V14" s="31">
        <f>IF(T14=2,0,IF(T14=1,1,IF(T14=0,2,"")))</f>
        <v>2</v>
      </c>
      <c r="W14" s="12" t="s">
        <v>17</v>
      </c>
      <c r="X14" s="11">
        <v>1</v>
      </c>
      <c r="Y14" s="30" t="s">
        <v>34</v>
      </c>
      <c r="Z14" s="31">
        <f>IF(X14=2,0,IF(X14=1,1,IF(X14=0,2,"")))</f>
        <v>1</v>
      </c>
      <c r="AA14" s="12" t="s">
        <v>10</v>
      </c>
      <c r="AB14" s="11">
        <v>0</v>
      </c>
      <c r="AC14" s="30" t="s">
        <v>34</v>
      </c>
      <c r="AD14" s="31">
        <f>IF(AB14=2,0,IF(AB14=1,1,IF(AB14=0,2,"")))</f>
        <v>2</v>
      </c>
      <c r="AE14" s="2"/>
    </row>
    <row r="15" spans="1:31" ht="15">
      <c r="A15">
        <v>3</v>
      </c>
      <c r="B15" s="20" t="s">
        <v>49</v>
      </c>
      <c r="C15" s="8">
        <f>T16</f>
        <v>1</v>
      </c>
      <c r="D15" s="8">
        <f>AD17</f>
        <v>0</v>
      </c>
      <c r="E15" s="18" t="s">
        <v>29</v>
      </c>
      <c r="F15" s="8">
        <f>AB19</f>
        <v>2</v>
      </c>
      <c r="G15" s="8">
        <f>V20</f>
        <v>0</v>
      </c>
      <c r="H15" s="8">
        <f>X14</f>
        <v>1</v>
      </c>
      <c r="I15" s="8">
        <f>Z15</f>
        <v>0</v>
      </c>
      <c r="J15" s="8" t="str">
        <f>P18</f>
        <v> </v>
      </c>
      <c r="K15" s="15">
        <f t="shared" si="1"/>
        <v>4</v>
      </c>
      <c r="L15" s="32" t="s">
        <v>64</v>
      </c>
      <c r="M15" s="17"/>
      <c r="N15" s="9">
        <v>2</v>
      </c>
      <c r="O15" s="10" t="s">
        <v>23</v>
      </c>
      <c r="P15" s="11" t="s">
        <v>0</v>
      </c>
      <c r="Q15" s="30" t="s">
        <v>34</v>
      </c>
      <c r="R15" s="31">
        <f aca="true" t="shared" si="2" ref="R15:R20">IF(P15=2,0,IF(P15=1,1,IF(P15=0,2,"")))</f>
      </c>
      <c r="S15" s="12" t="s">
        <v>20</v>
      </c>
      <c r="T15" s="11">
        <v>0</v>
      </c>
      <c r="U15" s="30" t="s">
        <v>34</v>
      </c>
      <c r="V15" s="31">
        <f aca="true" t="shared" si="3" ref="V15:V20">IF(T15=2,0,IF(T15=1,1,IF(T15=0,2,"")))</f>
        <v>2</v>
      </c>
      <c r="W15" s="12" t="s">
        <v>18</v>
      </c>
      <c r="X15" s="11">
        <v>2</v>
      </c>
      <c r="Y15" s="30" t="s">
        <v>34</v>
      </c>
      <c r="Z15" s="31">
        <f aca="true" t="shared" si="4" ref="Z15:Z20">IF(X15=2,0,IF(X15=1,1,IF(X15=0,2,"")))</f>
        <v>0</v>
      </c>
      <c r="AA15" s="12" t="s">
        <v>1</v>
      </c>
      <c r="AB15" s="11">
        <v>2</v>
      </c>
      <c r="AC15" s="30" t="s">
        <v>34</v>
      </c>
      <c r="AD15" s="31">
        <f aca="true" t="shared" si="5" ref="AD15:AD20">IF(AB15=2,0,IF(AB15=1,1,IF(AB15=0,2,"")))</f>
        <v>0</v>
      </c>
      <c r="AE15" s="1"/>
    </row>
    <row r="16" spans="1:31" ht="15">
      <c r="A16">
        <v>4</v>
      </c>
      <c r="B16" s="20" t="s">
        <v>50</v>
      </c>
      <c r="C16" s="8">
        <f>Z17</f>
        <v>0</v>
      </c>
      <c r="D16" s="8">
        <f>T18</f>
        <v>0</v>
      </c>
      <c r="E16" s="8">
        <f>AD19</f>
        <v>0</v>
      </c>
      <c r="F16" s="18" t="s">
        <v>29</v>
      </c>
      <c r="G16" s="8">
        <f>AB14</f>
        <v>0</v>
      </c>
      <c r="H16" s="8">
        <f>V15</f>
        <v>2</v>
      </c>
      <c r="I16" s="8">
        <f>X16</f>
        <v>0</v>
      </c>
      <c r="J16" s="8" t="str">
        <f>P20</f>
        <v> </v>
      </c>
      <c r="K16" s="15">
        <f t="shared" si="1"/>
        <v>2</v>
      </c>
      <c r="L16" s="32" t="s">
        <v>66</v>
      </c>
      <c r="M16" s="17"/>
      <c r="N16" s="9">
        <v>3</v>
      </c>
      <c r="O16" s="10" t="s">
        <v>30</v>
      </c>
      <c r="P16" s="11" t="s">
        <v>0</v>
      </c>
      <c r="Q16" s="30" t="s">
        <v>34</v>
      </c>
      <c r="R16" s="31">
        <f t="shared" si="2"/>
      </c>
      <c r="S16" s="12" t="s">
        <v>2</v>
      </c>
      <c r="T16" s="11">
        <v>1</v>
      </c>
      <c r="U16" s="30" t="s">
        <v>34</v>
      </c>
      <c r="V16" s="31">
        <f t="shared" si="3"/>
        <v>1</v>
      </c>
      <c r="W16" s="12" t="s">
        <v>21</v>
      </c>
      <c r="X16" s="11">
        <v>0</v>
      </c>
      <c r="Y16" s="30" t="s">
        <v>34</v>
      </c>
      <c r="Z16" s="31">
        <f t="shared" si="4"/>
        <v>2</v>
      </c>
      <c r="AA16" s="12" t="s">
        <v>11</v>
      </c>
      <c r="AB16" s="11">
        <v>1</v>
      </c>
      <c r="AC16" s="30" t="s">
        <v>34</v>
      </c>
      <c r="AD16" s="31">
        <f t="shared" si="5"/>
        <v>1</v>
      </c>
      <c r="AE16" s="1"/>
    </row>
    <row r="17" spans="1:31" ht="15">
      <c r="A17">
        <v>5</v>
      </c>
      <c r="B17" s="20" t="s">
        <v>51</v>
      </c>
      <c r="C17" s="8">
        <f>X18</f>
        <v>1</v>
      </c>
      <c r="D17" s="8">
        <f>Z19</f>
        <v>0</v>
      </c>
      <c r="E17" s="8">
        <f>T20</f>
        <v>2</v>
      </c>
      <c r="F17" s="8">
        <f>AD14</f>
        <v>2</v>
      </c>
      <c r="G17" s="18" t="s">
        <v>29</v>
      </c>
      <c r="H17" s="8">
        <f>AB16</f>
        <v>1</v>
      </c>
      <c r="I17" s="8">
        <f>V17</f>
        <v>2</v>
      </c>
      <c r="J17" s="8">
        <f>R15</f>
      </c>
      <c r="K17" s="15">
        <f t="shared" si="1"/>
        <v>8</v>
      </c>
      <c r="L17" s="32" t="s">
        <v>61</v>
      </c>
      <c r="M17" s="17"/>
      <c r="N17" s="9">
        <v>4</v>
      </c>
      <c r="O17" s="10" t="s">
        <v>31</v>
      </c>
      <c r="P17" s="11" t="s">
        <v>0</v>
      </c>
      <c r="Q17" s="30" t="s">
        <v>34</v>
      </c>
      <c r="R17" s="31">
        <f t="shared" si="2"/>
      </c>
      <c r="S17" s="12" t="s">
        <v>32</v>
      </c>
      <c r="T17" s="11">
        <v>0</v>
      </c>
      <c r="U17" s="30" t="s">
        <v>34</v>
      </c>
      <c r="V17" s="31">
        <f t="shared" si="3"/>
        <v>2</v>
      </c>
      <c r="W17" s="12" t="s">
        <v>3</v>
      </c>
      <c r="X17" s="11">
        <v>2</v>
      </c>
      <c r="Y17" s="30" t="s">
        <v>34</v>
      </c>
      <c r="Z17" s="31">
        <f t="shared" si="4"/>
        <v>0</v>
      </c>
      <c r="AA17" s="12" t="s">
        <v>7</v>
      </c>
      <c r="AB17" s="11">
        <v>2</v>
      </c>
      <c r="AC17" s="30" t="s">
        <v>34</v>
      </c>
      <c r="AD17" s="31">
        <f t="shared" si="5"/>
        <v>0</v>
      </c>
      <c r="AE17" s="1"/>
    </row>
    <row r="18" spans="1:31" ht="15">
      <c r="A18">
        <v>6</v>
      </c>
      <c r="B18" s="53" t="s">
        <v>116</v>
      </c>
      <c r="C18" s="8">
        <f>V19</f>
        <v>1</v>
      </c>
      <c r="D18" s="8">
        <f>X20</f>
        <v>2</v>
      </c>
      <c r="E18" s="8">
        <f>Z14</f>
        <v>1</v>
      </c>
      <c r="F18" s="8">
        <f>T15</f>
        <v>0</v>
      </c>
      <c r="G18" s="8">
        <f>AD16</f>
        <v>1</v>
      </c>
      <c r="H18" s="18" t="s">
        <v>29</v>
      </c>
      <c r="I18" s="8">
        <f>AB18</f>
        <v>1</v>
      </c>
      <c r="J18" s="8">
        <f>R17</f>
      </c>
      <c r="K18" s="15">
        <f t="shared" si="1"/>
        <v>6</v>
      </c>
      <c r="L18" s="32" t="s">
        <v>63</v>
      </c>
      <c r="M18" s="17"/>
      <c r="N18" s="9">
        <v>5</v>
      </c>
      <c r="O18" s="10" t="s">
        <v>19</v>
      </c>
      <c r="P18" s="11" t="s">
        <v>0</v>
      </c>
      <c r="Q18" s="30" t="s">
        <v>34</v>
      </c>
      <c r="R18" s="31">
        <f t="shared" si="2"/>
      </c>
      <c r="S18" s="12" t="s">
        <v>8</v>
      </c>
      <c r="T18" s="11">
        <v>0</v>
      </c>
      <c r="U18" s="30" t="s">
        <v>34</v>
      </c>
      <c r="V18" s="31">
        <f t="shared" si="3"/>
        <v>2</v>
      </c>
      <c r="W18" s="12" t="s">
        <v>4</v>
      </c>
      <c r="X18" s="11">
        <v>1</v>
      </c>
      <c r="Y18" s="30" t="s">
        <v>34</v>
      </c>
      <c r="Z18" s="31">
        <f t="shared" si="4"/>
        <v>1</v>
      </c>
      <c r="AA18" s="12" t="s">
        <v>33</v>
      </c>
      <c r="AB18" s="11">
        <v>1</v>
      </c>
      <c r="AC18" s="30" t="s">
        <v>34</v>
      </c>
      <c r="AD18" s="31">
        <f t="shared" si="5"/>
        <v>1</v>
      </c>
      <c r="AE18" s="1"/>
    </row>
    <row r="19" spans="1:31" ht="15">
      <c r="A19">
        <v>7</v>
      </c>
      <c r="B19" s="20" t="s">
        <v>59</v>
      </c>
      <c r="C19" s="8">
        <f>AB20</f>
        <v>0</v>
      </c>
      <c r="D19" s="8">
        <f>V14</f>
        <v>2</v>
      </c>
      <c r="E19" s="8">
        <f>X15</f>
        <v>2</v>
      </c>
      <c r="F19" s="8">
        <f>Z16</f>
        <v>2</v>
      </c>
      <c r="G19" s="8">
        <f>T17</f>
        <v>0</v>
      </c>
      <c r="H19" s="8">
        <f>AD18</f>
        <v>1</v>
      </c>
      <c r="I19" s="18" t="s">
        <v>29</v>
      </c>
      <c r="J19" s="8">
        <f>R19</f>
      </c>
      <c r="K19" s="15">
        <f t="shared" si="1"/>
        <v>7</v>
      </c>
      <c r="L19" s="32" t="s">
        <v>62</v>
      </c>
      <c r="M19" s="17"/>
      <c r="N19" s="9">
        <v>6</v>
      </c>
      <c r="O19" s="28" t="s">
        <v>24</v>
      </c>
      <c r="P19" s="11" t="s">
        <v>0</v>
      </c>
      <c r="Q19" s="30" t="s">
        <v>34</v>
      </c>
      <c r="R19" s="31">
        <f t="shared" si="2"/>
      </c>
      <c r="S19" s="29" t="s">
        <v>5</v>
      </c>
      <c r="T19" s="11">
        <v>1</v>
      </c>
      <c r="U19" s="30" t="s">
        <v>34</v>
      </c>
      <c r="V19" s="31">
        <f t="shared" si="3"/>
        <v>1</v>
      </c>
      <c r="W19" s="29" t="s">
        <v>9</v>
      </c>
      <c r="X19" s="11">
        <v>2</v>
      </c>
      <c r="Y19" s="30" t="s">
        <v>34</v>
      </c>
      <c r="Z19" s="31">
        <f t="shared" si="4"/>
        <v>0</v>
      </c>
      <c r="AA19" s="12" t="s">
        <v>12</v>
      </c>
      <c r="AB19" s="11">
        <v>2</v>
      </c>
      <c r="AC19" s="30" t="s">
        <v>34</v>
      </c>
      <c r="AD19" s="31">
        <f t="shared" si="5"/>
        <v>0</v>
      </c>
      <c r="AE19" s="1"/>
    </row>
    <row r="20" spans="1:30" ht="15.75" thickBot="1">
      <c r="A20" s="4">
        <v>8</v>
      </c>
      <c r="B20" s="21"/>
      <c r="C20" s="22">
        <f>R14</f>
      </c>
      <c r="D20" s="22">
        <f>R16</f>
      </c>
      <c r="E20" s="22">
        <f>R18</f>
      </c>
      <c r="F20" s="22">
        <f>R20</f>
      </c>
      <c r="G20" s="22" t="str">
        <f>P15</f>
        <v> </v>
      </c>
      <c r="H20" s="22" t="str">
        <f>P17</f>
        <v> </v>
      </c>
      <c r="I20" s="22" t="str">
        <f>P19</f>
        <v> </v>
      </c>
      <c r="J20" s="23" t="s">
        <v>29</v>
      </c>
      <c r="K20" s="24">
        <f t="shared" si="1"/>
        <v>0</v>
      </c>
      <c r="L20" s="25"/>
      <c r="M20" s="17"/>
      <c r="N20" s="9">
        <v>7</v>
      </c>
      <c r="O20" s="28" t="s">
        <v>22</v>
      </c>
      <c r="P20" s="11" t="s">
        <v>0</v>
      </c>
      <c r="Q20" s="30" t="s">
        <v>34</v>
      </c>
      <c r="R20" s="31">
        <f t="shared" si="2"/>
      </c>
      <c r="S20" s="29" t="s">
        <v>16</v>
      </c>
      <c r="T20" s="11">
        <v>2</v>
      </c>
      <c r="U20" s="30" t="s">
        <v>34</v>
      </c>
      <c r="V20" s="31">
        <f t="shared" si="3"/>
        <v>0</v>
      </c>
      <c r="W20" s="29" t="s">
        <v>6</v>
      </c>
      <c r="X20" s="11">
        <v>2</v>
      </c>
      <c r="Y20" s="30" t="s">
        <v>34</v>
      </c>
      <c r="Z20" s="31">
        <f t="shared" si="4"/>
        <v>0</v>
      </c>
      <c r="AA20" s="12" t="s">
        <v>13</v>
      </c>
      <c r="AB20" s="11">
        <v>0</v>
      </c>
      <c r="AC20" s="30" t="s">
        <v>34</v>
      </c>
      <c r="AD20" s="31">
        <f t="shared" si="5"/>
        <v>2</v>
      </c>
    </row>
    <row r="22" spans="1:25" ht="13.5" thickBot="1">
      <c r="A22" s="4" t="s">
        <v>52</v>
      </c>
      <c r="B22" s="4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 t="s">
        <v>25</v>
      </c>
      <c r="J22" s="6" t="s">
        <v>26</v>
      </c>
      <c r="K22" s="6"/>
      <c r="L22" s="17"/>
      <c r="M22" s="7" t="s">
        <v>27</v>
      </c>
      <c r="N22" s="1"/>
      <c r="O22" s="2" t="s">
        <v>28</v>
      </c>
      <c r="P22" s="2"/>
      <c r="Q22" s="2"/>
      <c r="R22" s="1"/>
      <c r="S22" s="2" t="s">
        <v>28</v>
      </c>
      <c r="T22" s="2"/>
      <c r="U22" s="2"/>
      <c r="V22" s="1"/>
      <c r="W22" s="2" t="s">
        <v>28</v>
      </c>
      <c r="X22" s="2"/>
      <c r="Y22" s="2"/>
    </row>
    <row r="23" spans="1:26" ht="12.75">
      <c r="A23">
        <v>1</v>
      </c>
      <c r="B23" s="19" t="s">
        <v>53</v>
      </c>
      <c r="C23" s="18"/>
      <c r="D23" s="8">
        <f>+P24</f>
        <v>0</v>
      </c>
      <c r="E23" s="8">
        <f>+R25</f>
        <v>0</v>
      </c>
      <c r="F23" s="8">
        <f>+P26</f>
        <v>0</v>
      </c>
      <c r="G23" s="8">
        <f>+R27</f>
        <v>1</v>
      </c>
      <c r="H23" s="8">
        <f>+P28</f>
        <v>2</v>
      </c>
      <c r="I23" s="14">
        <f aca="true" t="shared" si="6" ref="I23:I28">SUM(C23:H23)</f>
        <v>3</v>
      </c>
      <c r="J23" s="33" t="s">
        <v>65</v>
      </c>
      <c r="K23" s="6"/>
      <c r="L23" s="6"/>
      <c r="M23" s="1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>
        <v>2</v>
      </c>
      <c r="B24" s="3" t="s">
        <v>54</v>
      </c>
      <c r="C24" s="8">
        <f>+R24</f>
        <v>2</v>
      </c>
      <c r="D24" s="18"/>
      <c r="E24" s="8">
        <f>+T26</f>
        <v>0</v>
      </c>
      <c r="F24" s="8">
        <f>+V27</f>
        <v>2</v>
      </c>
      <c r="G24" s="8">
        <f>+T28</f>
        <v>0</v>
      </c>
      <c r="H24" s="8">
        <f>+V25</f>
        <v>2</v>
      </c>
      <c r="I24" s="15">
        <f t="shared" si="6"/>
        <v>6</v>
      </c>
      <c r="J24" s="32" t="s">
        <v>62</v>
      </c>
      <c r="K24" s="6"/>
      <c r="L24" s="6"/>
      <c r="M24" s="17"/>
      <c r="N24" s="9">
        <v>1</v>
      </c>
      <c r="O24" s="10" t="s">
        <v>1</v>
      </c>
      <c r="P24" s="11">
        <v>0</v>
      </c>
      <c r="Q24" s="30" t="s">
        <v>34</v>
      </c>
      <c r="R24" s="31">
        <f>IF(P24=2,0,IF(P24=1,1,IF(P24=0,2,"")))</f>
        <v>2</v>
      </c>
      <c r="S24" s="12" t="s">
        <v>35</v>
      </c>
      <c r="T24" s="11">
        <v>0</v>
      </c>
      <c r="U24" s="30" t="s">
        <v>34</v>
      </c>
      <c r="V24" s="31">
        <f>IF(T24=2,0,IF(T24=1,1,IF(T24=0,2,"")))</f>
        <v>2</v>
      </c>
      <c r="W24" s="12" t="s">
        <v>38</v>
      </c>
      <c r="X24" s="11">
        <v>2</v>
      </c>
      <c r="Y24" s="30" t="s">
        <v>34</v>
      </c>
      <c r="Z24" s="31">
        <f>IF(X24=2,0,IF(X24=1,1,IF(X24=0,2,"")))</f>
        <v>0</v>
      </c>
    </row>
    <row r="25" spans="1:26" ht="15">
      <c r="A25">
        <v>3</v>
      </c>
      <c r="B25" s="20" t="s">
        <v>55</v>
      </c>
      <c r="C25" s="8">
        <f>+P25</f>
        <v>2</v>
      </c>
      <c r="D25" s="8">
        <f>+V26</f>
        <v>2</v>
      </c>
      <c r="E25" s="18"/>
      <c r="F25" s="8">
        <f>+X28</f>
        <v>2</v>
      </c>
      <c r="G25" s="8">
        <f>+T24</f>
        <v>0</v>
      </c>
      <c r="H25" s="8">
        <f>+Z27</f>
        <v>2</v>
      </c>
      <c r="I25" s="15">
        <f t="shared" si="6"/>
        <v>8</v>
      </c>
      <c r="J25" s="32" t="s">
        <v>61</v>
      </c>
      <c r="K25" s="6"/>
      <c r="L25" s="6"/>
      <c r="M25" s="17"/>
      <c r="N25" s="9">
        <v>2</v>
      </c>
      <c r="O25" s="10" t="s">
        <v>2</v>
      </c>
      <c r="P25" s="11">
        <v>2</v>
      </c>
      <c r="Q25" s="30" t="s">
        <v>34</v>
      </c>
      <c r="R25" s="31">
        <f>IF(P25=2,0,IF(P25=1,1,IF(P25=0,2,"")))</f>
        <v>0</v>
      </c>
      <c r="S25" s="12" t="s">
        <v>6</v>
      </c>
      <c r="T25" s="11">
        <v>0</v>
      </c>
      <c r="U25" s="30" t="s">
        <v>34</v>
      </c>
      <c r="V25" s="31">
        <f>IF(T25=2,0,IF(T25=1,1,IF(T25=0,2,"")))</f>
        <v>2</v>
      </c>
      <c r="W25" s="12" t="s">
        <v>37</v>
      </c>
      <c r="X25" s="11">
        <v>1</v>
      </c>
      <c r="Y25" s="30" t="s">
        <v>34</v>
      </c>
      <c r="Z25" s="31">
        <f>IF(X25=2,0,IF(X25=1,1,IF(X25=0,2,"")))</f>
        <v>1</v>
      </c>
    </row>
    <row r="26" spans="1:26" ht="15">
      <c r="A26">
        <v>4</v>
      </c>
      <c r="B26" s="20" t="s">
        <v>56</v>
      </c>
      <c r="C26" s="8">
        <f>+R26</f>
        <v>2</v>
      </c>
      <c r="D26" s="8">
        <f>+T27</f>
        <v>0</v>
      </c>
      <c r="E26" s="8">
        <f>+Z28</f>
        <v>0</v>
      </c>
      <c r="F26" s="18"/>
      <c r="G26" s="8">
        <f>+Z25</f>
        <v>1</v>
      </c>
      <c r="H26" s="8">
        <f>+X24</f>
        <v>2</v>
      </c>
      <c r="I26" s="15">
        <f t="shared" si="6"/>
        <v>5</v>
      </c>
      <c r="J26" s="32" t="s">
        <v>63</v>
      </c>
      <c r="K26" s="6"/>
      <c r="L26" s="6"/>
      <c r="M26" s="17"/>
      <c r="N26" s="9">
        <v>3</v>
      </c>
      <c r="O26" s="10" t="s">
        <v>3</v>
      </c>
      <c r="P26" s="11">
        <v>0</v>
      </c>
      <c r="Q26" s="30" t="s">
        <v>34</v>
      </c>
      <c r="R26" s="31">
        <f>IF(P26=2,0,IF(P26=1,1,IF(P26=0,2,"")))</f>
        <v>2</v>
      </c>
      <c r="S26" s="12" t="s">
        <v>7</v>
      </c>
      <c r="T26" s="11">
        <v>0</v>
      </c>
      <c r="U26" s="30" t="s">
        <v>34</v>
      </c>
      <c r="V26" s="31">
        <f>IF(T26=2,0,IF(T26=1,1,IF(T26=0,2,"")))</f>
        <v>2</v>
      </c>
      <c r="W26" s="12" t="s">
        <v>11</v>
      </c>
      <c r="X26" s="11">
        <v>2</v>
      </c>
      <c r="Y26" s="30" t="s">
        <v>34</v>
      </c>
      <c r="Z26" s="31">
        <f>IF(X26=2,0,IF(X26=1,1,IF(X26=0,2,"")))</f>
        <v>0</v>
      </c>
    </row>
    <row r="27" spans="1:26" ht="15">
      <c r="A27">
        <v>5</v>
      </c>
      <c r="B27" s="20" t="s">
        <v>57</v>
      </c>
      <c r="C27" s="8">
        <f>+P27</f>
        <v>1</v>
      </c>
      <c r="D27" s="8">
        <f>+V28</f>
        <v>2</v>
      </c>
      <c r="E27" s="8">
        <f>+V24</f>
        <v>2</v>
      </c>
      <c r="F27" s="8">
        <f>+X25</f>
        <v>1</v>
      </c>
      <c r="G27" s="18"/>
      <c r="H27" s="8">
        <f>+X26</f>
        <v>2</v>
      </c>
      <c r="I27" s="15">
        <f t="shared" si="6"/>
        <v>8</v>
      </c>
      <c r="J27" s="32" t="s">
        <v>60</v>
      </c>
      <c r="K27" s="6"/>
      <c r="L27" s="6"/>
      <c r="M27" s="17"/>
      <c r="N27" s="9">
        <v>4</v>
      </c>
      <c r="O27" s="10" t="s">
        <v>4</v>
      </c>
      <c r="P27" s="11">
        <v>1</v>
      </c>
      <c r="Q27" s="30" t="s">
        <v>34</v>
      </c>
      <c r="R27" s="31">
        <f>IF(P27=2,0,IF(P27=1,1,IF(P27=0,2,"")))</f>
        <v>1</v>
      </c>
      <c r="S27" s="12" t="s">
        <v>8</v>
      </c>
      <c r="T27" s="11">
        <v>0</v>
      </c>
      <c r="U27" s="30" t="s">
        <v>34</v>
      </c>
      <c r="V27" s="31">
        <f>IF(T27=2,0,IF(T27=1,1,IF(T27=0,2,"")))</f>
        <v>2</v>
      </c>
      <c r="W27" s="12" t="s">
        <v>36</v>
      </c>
      <c r="X27" s="11">
        <v>0</v>
      </c>
      <c r="Y27" s="30" t="s">
        <v>34</v>
      </c>
      <c r="Z27" s="31">
        <f>IF(X27=2,0,IF(X27=1,1,IF(X27=0,2,"")))</f>
        <v>2</v>
      </c>
    </row>
    <row r="28" spans="1:26" ht="15.75" thickBot="1">
      <c r="A28" s="4">
        <v>6</v>
      </c>
      <c r="B28" s="21" t="s">
        <v>58</v>
      </c>
      <c r="C28" s="22">
        <f>+R28</f>
        <v>0</v>
      </c>
      <c r="D28" s="22">
        <f>+T25</f>
        <v>0</v>
      </c>
      <c r="E28" s="22">
        <f>+X27</f>
        <v>0</v>
      </c>
      <c r="F28" s="22">
        <f>+Z24</f>
        <v>0</v>
      </c>
      <c r="G28" s="22">
        <f>+Z26</f>
        <v>0</v>
      </c>
      <c r="H28" s="23"/>
      <c r="I28" s="24">
        <f t="shared" si="6"/>
        <v>0</v>
      </c>
      <c r="J28" s="27" t="s">
        <v>64</v>
      </c>
      <c r="K28" s="6"/>
      <c r="L28" s="6"/>
      <c r="M28" s="17"/>
      <c r="N28" s="9">
        <v>5</v>
      </c>
      <c r="O28" s="10" t="s">
        <v>5</v>
      </c>
      <c r="P28" s="11">
        <v>2</v>
      </c>
      <c r="Q28" s="30" t="s">
        <v>34</v>
      </c>
      <c r="R28" s="31">
        <f>IF(P28=2,0,IF(P28=1,1,IF(P28=0,2,"")))</f>
        <v>0</v>
      </c>
      <c r="S28" s="12" t="s">
        <v>9</v>
      </c>
      <c r="T28" s="11">
        <v>0</v>
      </c>
      <c r="U28" s="30" t="s">
        <v>34</v>
      </c>
      <c r="V28" s="31">
        <f>IF(T28=2,0,IF(T28=1,1,IF(T28=0,2,"")))</f>
        <v>2</v>
      </c>
      <c r="W28" s="12" t="s">
        <v>12</v>
      </c>
      <c r="X28" s="11">
        <v>2</v>
      </c>
      <c r="Y28" s="30" t="s">
        <v>34</v>
      </c>
      <c r="Z28" s="31">
        <f>IF(X28=2,0,IF(X28=1,1,IF(X28=0,2,"")))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C8 D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J2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14" width="4.28125" style="0" customWidth="1"/>
    <col min="15" max="15" width="5.421875" style="0" customWidth="1"/>
    <col min="17" max="17" width="5.421875" style="0" customWidth="1"/>
    <col min="18" max="18" width="2.57421875" style="0" customWidth="1"/>
    <col min="19" max="19" width="1.7109375" style="0" customWidth="1"/>
    <col min="20" max="20" width="3.140625" style="0" customWidth="1"/>
    <col min="21" max="21" width="4.28125" style="0" customWidth="1"/>
    <col min="22" max="22" width="2.7109375" style="0" customWidth="1"/>
    <col min="23" max="23" width="1.421875" style="0" customWidth="1"/>
    <col min="24" max="24" width="3.00390625" style="0" customWidth="1"/>
    <col min="25" max="25" width="3.7109375" style="0" customWidth="1"/>
    <col min="26" max="26" width="2.7109375" style="0" customWidth="1"/>
    <col min="27" max="27" width="1.8515625" style="0" customWidth="1"/>
    <col min="28" max="28" width="2.7109375" style="0" customWidth="1"/>
    <col min="29" max="29" width="4.421875" style="0" customWidth="1"/>
    <col min="30" max="30" width="2.421875" style="0" customWidth="1"/>
    <col min="31" max="31" width="2.00390625" style="0" customWidth="1"/>
    <col min="32" max="32" width="2.28125" style="0" customWidth="1"/>
    <col min="33" max="33" width="5.00390625" style="0" customWidth="1"/>
    <col min="34" max="34" width="3.140625" style="0" customWidth="1"/>
    <col min="35" max="35" width="1.7109375" style="0" customWidth="1"/>
    <col min="36" max="36" width="2.57421875" style="0" customWidth="1"/>
  </cols>
  <sheetData>
    <row r="3" spans="1:32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 t="s">
        <v>25</v>
      </c>
      <c r="L3" s="6" t="s">
        <v>26</v>
      </c>
      <c r="P3" s="70" t="s">
        <v>27</v>
      </c>
      <c r="Q3" s="1"/>
      <c r="R3" s="2" t="s">
        <v>28</v>
      </c>
      <c r="S3" s="2"/>
      <c r="T3" s="2"/>
      <c r="U3" s="1"/>
      <c r="V3" s="2" t="s">
        <v>28</v>
      </c>
      <c r="W3" s="2"/>
      <c r="X3" s="2"/>
      <c r="Y3" s="1"/>
      <c r="Z3" s="2" t="s">
        <v>28</v>
      </c>
      <c r="AA3" s="2"/>
      <c r="AB3" s="2"/>
      <c r="AC3" s="1"/>
      <c r="AD3" s="2" t="s">
        <v>28</v>
      </c>
      <c r="AE3" s="2"/>
      <c r="AF3" s="2"/>
    </row>
    <row r="4" spans="1:32" ht="12.75">
      <c r="A4">
        <v>1</v>
      </c>
      <c r="B4" s="80" t="s">
        <v>43</v>
      </c>
      <c r="C4" s="18" t="s">
        <v>29</v>
      </c>
      <c r="D4" s="8">
        <v>1</v>
      </c>
      <c r="E4" s="8">
        <v>2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14">
        <v>4</v>
      </c>
      <c r="L4" s="33" t="s">
        <v>66</v>
      </c>
      <c r="M4" s="84">
        <v>2</v>
      </c>
      <c r="N4">
        <v>6</v>
      </c>
      <c r="P4" s="70"/>
      <c r="Q4" s="1" t="s">
        <v>0</v>
      </c>
      <c r="R4" s="2"/>
      <c r="S4" s="2"/>
      <c r="T4" s="2"/>
      <c r="U4" s="1" t="s">
        <v>0</v>
      </c>
      <c r="V4" s="2"/>
      <c r="W4" s="2"/>
      <c r="X4" s="2"/>
      <c r="Y4" s="1" t="s">
        <v>0</v>
      </c>
      <c r="Z4" s="2"/>
      <c r="AA4" s="2"/>
      <c r="AB4" s="2"/>
      <c r="AC4" s="1" t="s">
        <v>0</v>
      </c>
      <c r="AD4" s="2"/>
      <c r="AE4" s="2"/>
      <c r="AF4" s="2"/>
    </row>
    <row r="5" spans="1:32" ht="15">
      <c r="A5">
        <v>2</v>
      </c>
      <c r="B5" s="81" t="s">
        <v>44</v>
      </c>
      <c r="C5" s="8">
        <v>1</v>
      </c>
      <c r="D5" s="18" t="s">
        <v>29</v>
      </c>
      <c r="E5" s="8">
        <v>2</v>
      </c>
      <c r="F5" s="8">
        <v>0</v>
      </c>
      <c r="G5" s="8">
        <v>1</v>
      </c>
      <c r="H5" s="8">
        <v>2</v>
      </c>
      <c r="I5" s="8">
        <v>1</v>
      </c>
      <c r="J5" s="8">
        <v>0</v>
      </c>
      <c r="K5" s="15">
        <v>7</v>
      </c>
      <c r="L5" s="32" t="s">
        <v>64</v>
      </c>
      <c r="M5" s="84">
        <v>1</v>
      </c>
      <c r="N5">
        <v>8</v>
      </c>
      <c r="P5" s="83">
        <v>1</v>
      </c>
      <c r="Q5" s="10" t="s">
        <v>14</v>
      </c>
      <c r="R5" s="11">
        <v>0</v>
      </c>
      <c r="S5" s="30" t="s">
        <v>34</v>
      </c>
      <c r="T5" s="31">
        <v>2</v>
      </c>
      <c r="U5" s="12" t="s">
        <v>15</v>
      </c>
      <c r="V5" s="11">
        <v>1</v>
      </c>
      <c r="W5" s="30" t="s">
        <v>34</v>
      </c>
      <c r="X5" s="31">
        <v>1</v>
      </c>
      <c r="Y5" s="12" t="s">
        <v>17</v>
      </c>
      <c r="Z5" s="11">
        <v>2</v>
      </c>
      <c r="AA5" s="30" t="s">
        <v>34</v>
      </c>
      <c r="AB5" s="31">
        <v>0</v>
      </c>
      <c r="AC5" s="12" t="s">
        <v>10</v>
      </c>
      <c r="AD5" s="11">
        <v>1</v>
      </c>
      <c r="AE5" s="30" t="s">
        <v>34</v>
      </c>
      <c r="AF5" s="31">
        <v>1</v>
      </c>
    </row>
    <row r="6" spans="1:32" ht="15">
      <c r="A6">
        <v>3</v>
      </c>
      <c r="B6" s="53" t="s">
        <v>146</v>
      </c>
      <c r="C6" s="8">
        <v>0</v>
      </c>
      <c r="D6" s="8">
        <v>0</v>
      </c>
      <c r="E6" s="18" t="s">
        <v>29</v>
      </c>
      <c r="F6" s="8">
        <v>2</v>
      </c>
      <c r="G6" s="8">
        <v>0</v>
      </c>
      <c r="H6" s="8">
        <v>2</v>
      </c>
      <c r="I6" s="8">
        <v>0</v>
      </c>
      <c r="J6" s="8">
        <v>0</v>
      </c>
      <c r="K6" s="15">
        <v>4</v>
      </c>
      <c r="L6" s="32" t="s">
        <v>123</v>
      </c>
      <c r="M6" s="84">
        <v>2</v>
      </c>
      <c r="N6">
        <v>6</v>
      </c>
      <c r="P6" s="83">
        <v>2</v>
      </c>
      <c r="Q6" s="10" t="s">
        <v>23</v>
      </c>
      <c r="R6" s="11">
        <v>1</v>
      </c>
      <c r="S6" s="30" t="s">
        <v>34</v>
      </c>
      <c r="T6" s="31">
        <v>1</v>
      </c>
      <c r="U6" s="12" t="s">
        <v>20</v>
      </c>
      <c r="V6" s="11">
        <v>2</v>
      </c>
      <c r="W6" s="30" t="s">
        <v>34</v>
      </c>
      <c r="X6" s="31">
        <v>0</v>
      </c>
      <c r="Y6" s="12" t="s">
        <v>18</v>
      </c>
      <c r="Z6" s="11">
        <v>2</v>
      </c>
      <c r="AA6" s="30" t="s">
        <v>34</v>
      </c>
      <c r="AB6" s="31">
        <v>0</v>
      </c>
      <c r="AC6" s="12" t="s">
        <v>1</v>
      </c>
      <c r="AD6" s="11">
        <v>1</v>
      </c>
      <c r="AE6" s="30" t="s">
        <v>34</v>
      </c>
      <c r="AF6" s="31">
        <v>1</v>
      </c>
    </row>
    <row r="7" spans="1:32" ht="15">
      <c r="A7">
        <v>4</v>
      </c>
      <c r="B7" s="53" t="s">
        <v>41</v>
      </c>
      <c r="C7" s="8">
        <v>2</v>
      </c>
      <c r="D7" s="8">
        <v>2</v>
      </c>
      <c r="E7" s="8">
        <v>0</v>
      </c>
      <c r="F7" s="18" t="s">
        <v>29</v>
      </c>
      <c r="G7" s="8">
        <v>1</v>
      </c>
      <c r="H7" s="8">
        <v>0</v>
      </c>
      <c r="I7" s="8">
        <v>1</v>
      </c>
      <c r="J7" s="8">
        <v>2</v>
      </c>
      <c r="K7" s="15">
        <v>8</v>
      </c>
      <c r="L7" s="32" t="s">
        <v>61</v>
      </c>
      <c r="M7" s="84">
        <v>1</v>
      </c>
      <c r="N7">
        <v>9</v>
      </c>
      <c r="P7" s="83">
        <v>3</v>
      </c>
      <c r="Q7" s="10" t="s">
        <v>30</v>
      </c>
      <c r="R7" s="11">
        <v>0</v>
      </c>
      <c r="S7" s="30" t="s">
        <v>34</v>
      </c>
      <c r="T7" s="31">
        <v>2</v>
      </c>
      <c r="U7" s="12" t="s">
        <v>2</v>
      </c>
      <c r="V7" s="11">
        <v>0</v>
      </c>
      <c r="W7" s="30" t="s">
        <v>34</v>
      </c>
      <c r="X7" s="31">
        <v>2</v>
      </c>
      <c r="Y7" s="12" t="s">
        <v>21</v>
      </c>
      <c r="Z7" s="11">
        <v>1</v>
      </c>
      <c r="AA7" s="30" t="s">
        <v>34</v>
      </c>
      <c r="AB7" s="31">
        <v>1</v>
      </c>
      <c r="AC7" s="12" t="s">
        <v>11</v>
      </c>
      <c r="AD7" s="11">
        <v>0</v>
      </c>
      <c r="AE7" s="30" t="s">
        <v>34</v>
      </c>
      <c r="AF7" s="31">
        <v>2</v>
      </c>
    </row>
    <row r="8" spans="1:32" ht="15">
      <c r="A8">
        <v>5</v>
      </c>
      <c r="B8" s="53" t="s">
        <v>39</v>
      </c>
      <c r="C8" s="8">
        <v>1</v>
      </c>
      <c r="D8" s="8">
        <v>1</v>
      </c>
      <c r="E8" s="8">
        <v>2</v>
      </c>
      <c r="F8" s="8">
        <v>1</v>
      </c>
      <c r="G8" s="18" t="s">
        <v>29</v>
      </c>
      <c r="H8" s="8">
        <v>0</v>
      </c>
      <c r="I8" s="8">
        <v>2</v>
      </c>
      <c r="J8" s="8">
        <v>1</v>
      </c>
      <c r="K8" s="15">
        <v>8</v>
      </c>
      <c r="L8" s="32" t="s">
        <v>62</v>
      </c>
      <c r="M8" s="84">
        <v>3</v>
      </c>
      <c r="N8">
        <v>11</v>
      </c>
      <c r="P8" s="83">
        <v>4</v>
      </c>
      <c r="Q8" s="10" t="s">
        <v>31</v>
      </c>
      <c r="R8" s="11">
        <v>1</v>
      </c>
      <c r="S8" s="30" t="s">
        <v>34</v>
      </c>
      <c r="T8" s="31">
        <v>1</v>
      </c>
      <c r="U8" s="12" t="s">
        <v>32</v>
      </c>
      <c r="V8" s="11">
        <v>0</v>
      </c>
      <c r="W8" s="30" t="s">
        <v>34</v>
      </c>
      <c r="X8" s="31">
        <v>2</v>
      </c>
      <c r="Y8" s="12" t="s">
        <v>3</v>
      </c>
      <c r="Z8" s="11">
        <v>0</v>
      </c>
      <c r="AA8" s="30" t="s">
        <v>34</v>
      </c>
      <c r="AB8" s="31">
        <v>2</v>
      </c>
      <c r="AC8" s="12" t="s">
        <v>7</v>
      </c>
      <c r="AD8" s="11">
        <v>2</v>
      </c>
      <c r="AE8" s="30" t="s">
        <v>34</v>
      </c>
      <c r="AF8" s="31">
        <v>0</v>
      </c>
    </row>
    <row r="9" spans="1:32" ht="15">
      <c r="A9">
        <v>6</v>
      </c>
      <c r="B9" s="53" t="s">
        <v>40</v>
      </c>
      <c r="C9" s="8">
        <v>2</v>
      </c>
      <c r="D9" s="8">
        <v>0</v>
      </c>
      <c r="E9" s="8">
        <v>0</v>
      </c>
      <c r="F9" s="8">
        <v>2</v>
      </c>
      <c r="G9" s="8">
        <v>2</v>
      </c>
      <c r="H9" s="18" t="s">
        <v>29</v>
      </c>
      <c r="I9" s="8">
        <v>2</v>
      </c>
      <c r="J9" s="8">
        <v>1</v>
      </c>
      <c r="K9" s="15">
        <v>9</v>
      </c>
      <c r="L9" s="32" t="s">
        <v>60</v>
      </c>
      <c r="M9" s="84">
        <v>3</v>
      </c>
      <c r="N9">
        <v>12</v>
      </c>
      <c r="P9" s="83">
        <v>5</v>
      </c>
      <c r="Q9" s="10" t="s">
        <v>19</v>
      </c>
      <c r="R9" s="11">
        <v>0</v>
      </c>
      <c r="S9" s="30" t="s">
        <v>34</v>
      </c>
      <c r="T9" s="31">
        <v>2</v>
      </c>
      <c r="U9" s="12" t="s">
        <v>8</v>
      </c>
      <c r="V9" s="11">
        <v>2</v>
      </c>
      <c r="W9" s="30" t="s">
        <v>34</v>
      </c>
      <c r="X9" s="31">
        <v>0</v>
      </c>
      <c r="Y9" s="12" t="s">
        <v>4</v>
      </c>
      <c r="Z9" s="11">
        <v>1</v>
      </c>
      <c r="AA9" s="30" t="s">
        <v>34</v>
      </c>
      <c r="AB9" s="31">
        <v>1</v>
      </c>
      <c r="AC9" s="12" t="s">
        <v>33</v>
      </c>
      <c r="AD9" s="11">
        <v>2</v>
      </c>
      <c r="AE9" s="30" t="s">
        <v>34</v>
      </c>
      <c r="AF9" s="31">
        <v>0</v>
      </c>
    </row>
    <row r="10" spans="1:32" ht="15">
      <c r="A10">
        <v>7</v>
      </c>
      <c r="B10" s="53" t="s">
        <v>45</v>
      </c>
      <c r="C10" s="8">
        <v>2</v>
      </c>
      <c r="D10" s="8">
        <v>1</v>
      </c>
      <c r="E10" s="8">
        <v>2</v>
      </c>
      <c r="F10" s="8">
        <v>1</v>
      </c>
      <c r="G10" s="8">
        <v>0</v>
      </c>
      <c r="H10" s="8">
        <v>0</v>
      </c>
      <c r="I10" s="18" t="s">
        <v>29</v>
      </c>
      <c r="J10" s="8">
        <v>2</v>
      </c>
      <c r="K10" s="15">
        <v>8</v>
      </c>
      <c r="L10" s="32" t="s">
        <v>63</v>
      </c>
      <c r="M10" s="84">
        <v>1</v>
      </c>
      <c r="N10">
        <v>9</v>
      </c>
      <c r="P10" s="83">
        <v>6</v>
      </c>
      <c r="Q10" s="28" t="s">
        <v>24</v>
      </c>
      <c r="R10" s="11">
        <v>0</v>
      </c>
      <c r="S10" s="30" t="s">
        <v>34</v>
      </c>
      <c r="T10" s="31">
        <v>2</v>
      </c>
      <c r="U10" s="29" t="s">
        <v>5</v>
      </c>
      <c r="V10" s="11">
        <v>0</v>
      </c>
      <c r="W10" s="30" t="s">
        <v>34</v>
      </c>
      <c r="X10" s="31">
        <v>2</v>
      </c>
      <c r="Y10" s="29" t="s">
        <v>9</v>
      </c>
      <c r="Z10" s="11">
        <v>1</v>
      </c>
      <c r="AA10" s="30" t="s">
        <v>34</v>
      </c>
      <c r="AB10" s="31">
        <v>1</v>
      </c>
      <c r="AC10" s="12" t="s">
        <v>12</v>
      </c>
      <c r="AD10" s="11">
        <v>2</v>
      </c>
      <c r="AE10" s="30" t="s">
        <v>34</v>
      </c>
      <c r="AF10" s="31">
        <v>0</v>
      </c>
    </row>
    <row r="11" spans="1:32" ht="15.75" thickBot="1">
      <c r="A11" s="4">
        <v>8</v>
      </c>
      <c r="B11" s="82" t="s">
        <v>147</v>
      </c>
      <c r="C11" s="22">
        <v>2</v>
      </c>
      <c r="D11" s="22">
        <v>2</v>
      </c>
      <c r="E11" s="22">
        <v>2</v>
      </c>
      <c r="F11" s="22">
        <v>0</v>
      </c>
      <c r="G11" s="22">
        <v>1</v>
      </c>
      <c r="H11" s="22">
        <v>1</v>
      </c>
      <c r="I11" s="22">
        <v>0</v>
      </c>
      <c r="J11" s="23" t="s">
        <v>29</v>
      </c>
      <c r="K11" s="24">
        <v>8</v>
      </c>
      <c r="L11" s="27" t="s">
        <v>65</v>
      </c>
      <c r="M11" s="84">
        <v>3</v>
      </c>
      <c r="N11">
        <v>11</v>
      </c>
      <c r="P11" s="83">
        <v>7</v>
      </c>
      <c r="Q11" s="28" t="s">
        <v>22</v>
      </c>
      <c r="R11" s="11">
        <v>2</v>
      </c>
      <c r="S11" s="30" t="s">
        <v>34</v>
      </c>
      <c r="T11" s="31">
        <v>0</v>
      </c>
      <c r="U11" s="29" t="s">
        <v>16</v>
      </c>
      <c r="V11" s="11">
        <v>2</v>
      </c>
      <c r="W11" s="30" t="s">
        <v>34</v>
      </c>
      <c r="X11" s="31">
        <v>0</v>
      </c>
      <c r="Y11" s="29" t="s">
        <v>6</v>
      </c>
      <c r="Z11" s="11">
        <v>0</v>
      </c>
      <c r="AA11" s="30" t="s">
        <v>34</v>
      </c>
      <c r="AB11" s="31">
        <v>2</v>
      </c>
      <c r="AC11" s="12" t="s">
        <v>13</v>
      </c>
      <c r="AD11" s="11">
        <v>2</v>
      </c>
      <c r="AE11" s="30" t="s">
        <v>34</v>
      </c>
      <c r="AF11" s="31">
        <v>0</v>
      </c>
    </row>
    <row r="12" spans="3:27" ht="12.75">
      <c r="C12" s="7"/>
      <c r="D12" s="7"/>
      <c r="E12" s="7"/>
      <c r="F12" s="7"/>
      <c r="G12" s="7"/>
      <c r="H12" s="7"/>
      <c r="I12" s="7"/>
      <c r="J12" s="7">
        <v>56</v>
      </c>
      <c r="K12" s="7">
        <v>56</v>
      </c>
      <c r="L12" s="26"/>
      <c r="M12">
        <f>SUM(M4:M11)</f>
        <v>16</v>
      </c>
      <c r="N12">
        <f>SUM(N4:N11)</f>
        <v>72</v>
      </c>
      <c r="O12" s="13"/>
      <c r="S12" s="13"/>
      <c r="W12" s="13"/>
      <c r="AA12" s="13"/>
    </row>
    <row r="14" spans="1:35" ht="13.5" thickBot="1">
      <c r="A14" s="4" t="s">
        <v>46</v>
      </c>
      <c r="B14" s="4"/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5" t="s">
        <v>25</v>
      </c>
      <c r="N14" s="27" t="s">
        <v>26</v>
      </c>
      <c r="O14" s="17"/>
      <c r="P14" s="7" t="s">
        <v>27</v>
      </c>
      <c r="Q14" s="1"/>
      <c r="R14" s="2" t="s">
        <v>28</v>
      </c>
      <c r="S14" s="2"/>
      <c r="T14" s="2"/>
      <c r="U14" s="1"/>
      <c r="V14" s="2" t="s">
        <v>28</v>
      </c>
      <c r="W14" s="2"/>
      <c r="X14" s="2"/>
      <c r="Y14" s="1"/>
      <c r="Z14" s="2" t="s">
        <v>28</v>
      </c>
      <c r="AA14" s="2"/>
      <c r="AB14" s="2"/>
      <c r="AC14" s="1"/>
      <c r="AD14" s="2" t="s">
        <v>28</v>
      </c>
      <c r="AE14" s="2"/>
      <c r="AF14" s="2"/>
      <c r="AH14" s="2" t="s">
        <v>28</v>
      </c>
      <c r="AI14" s="2"/>
    </row>
    <row r="15" spans="1:33" ht="12.75">
      <c r="A15">
        <v>1</v>
      </c>
      <c r="B15" s="66" t="s">
        <v>120</v>
      </c>
      <c r="C15" s="67" t="s">
        <v>29</v>
      </c>
      <c r="D15" s="7">
        <v>0</v>
      </c>
      <c r="E15" s="7">
        <v>2</v>
      </c>
      <c r="F15" s="7">
        <v>0</v>
      </c>
      <c r="G15" s="7">
        <v>0</v>
      </c>
      <c r="H15" s="7">
        <v>1</v>
      </c>
      <c r="I15" s="7">
        <v>2</v>
      </c>
      <c r="J15" s="7">
        <v>0</v>
      </c>
      <c r="K15" s="7">
        <v>2</v>
      </c>
      <c r="L15" s="7" t="s">
        <v>0</v>
      </c>
      <c r="M15" s="68">
        <v>7</v>
      </c>
      <c r="N15" s="32" t="s">
        <v>66</v>
      </c>
      <c r="O15" s="17"/>
      <c r="P15" s="7"/>
      <c r="Q15" s="1" t="s">
        <v>0</v>
      </c>
      <c r="R15" s="2"/>
      <c r="S15" s="2"/>
      <c r="T15" s="2"/>
      <c r="U15" s="1" t="s">
        <v>0</v>
      </c>
      <c r="V15" s="2"/>
      <c r="W15" s="2"/>
      <c r="X15" s="2"/>
      <c r="Y15" s="1" t="s">
        <v>0</v>
      </c>
      <c r="Z15" s="2"/>
      <c r="AA15" s="2"/>
      <c r="AB15" s="2"/>
      <c r="AC15" s="1" t="s">
        <v>0</v>
      </c>
      <c r="AD15" s="2"/>
      <c r="AE15" s="2"/>
      <c r="AF15" s="2"/>
      <c r="AG15" s="13" t="s">
        <v>0</v>
      </c>
    </row>
    <row r="16" spans="1:36" ht="12.75">
      <c r="A16">
        <v>2</v>
      </c>
      <c r="B16" s="69" t="s">
        <v>47</v>
      </c>
      <c r="C16" s="7">
        <v>2</v>
      </c>
      <c r="D16" s="67" t="s">
        <v>29</v>
      </c>
      <c r="E16" s="7">
        <v>2</v>
      </c>
      <c r="F16" s="7">
        <v>1</v>
      </c>
      <c r="G16" s="7">
        <v>1</v>
      </c>
      <c r="H16" s="7">
        <v>1</v>
      </c>
      <c r="I16" s="7">
        <v>2</v>
      </c>
      <c r="J16" s="7">
        <v>2</v>
      </c>
      <c r="K16" s="7">
        <v>2</v>
      </c>
      <c r="L16" s="7" t="s">
        <v>0</v>
      </c>
      <c r="M16" s="70">
        <v>13</v>
      </c>
      <c r="N16" s="32" t="s">
        <v>60</v>
      </c>
      <c r="O16" s="17"/>
      <c r="P16" s="71">
        <v>1</v>
      </c>
      <c r="Q16" s="10" t="s">
        <v>121</v>
      </c>
      <c r="R16" s="11" t="s">
        <v>0</v>
      </c>
      <c r="S16" s="72" t="s">
        <v>34</v>
      </c>
      <c r="T16" s="31" t="s">
        <v>145</v>
      </c>
      <c r="U16" s="12" t="s">
        <v>122</v>
      </c>
      <c r="V16" s="11">
        <v>2</v>
      </c>
      <c r="W16" s="72" t="s">
        <v>34</v>
      </c>
      <c r="X16" s="31">
        <v>0</v>
      </c>
      <c r="Y16" s="12" t="s">
        <v>19</v>
      </c>
      <c r="Z16" s="11">
        <v>0</v>
      </c>
      <c r="AA16" s="72" t="s">
        <v>34</v>
      </c>
      <c r="AB16" s="31">
        <v>2</v>
      </c>
      <c r="AC16" s="12" t="s">
        <v>21</v>
      </c>
      <c r="AD16" s="11">
        <v>1</v>
      </c>
      <c r="AE16" s="72" t="s">
        <v>34</v>
      </c>
      <c r="AF16" s="31">
        <v>1</v>
      </c>
      <c r="AG16" s="12" t="s">
        <v>11</v>
      </c>
      <c r="AH16" s="11">
        <v>1</v>
      </c>
      <c r="AI16" s="72" t="s">
        <v>34</v>
      </c>
      <c r="AJ16" s="31">
        <v>1</v>
      </c>
    </row>
    <row r="17" spans="1:36" ht="12.75">
      <c r="A17">
        <v>3</v>
      </c>
      <c r="B17" s="73" t="s">
        <v>151</v>
      </c>
      <c r="C17" s="7">
        <v>0</v>
      </c>
      <c r="D17" s="7">
        <v>0</v>
      </c>
      <c r="E17" s="67" t="s">
        <v>29</v>
      </c>
      <c r="F17" s="7">
        <v>0</v>
      </c>
      <c r="G17" s="7">
        <v>1</v>
      </c>
      <c r="H17" s="7">
        <v>2</v>
      </c>
      <c r="I17" s="7">
        <v>1</v>
      </c>
      <c r="J17" s="7">
        <v>0</v>
      </c>
      <c r="K17" s="7">
        <v>0</v>
      </c>
      <c r="L17" s="7" t="s">
        <v>0</v>
      </c>
      <c r="M17" s="70">
        <v>4</v>
      </c>
      <c r="N17" s="32" t="s">
        <v>123</v>
      </c>
      <c r="O17" s="17"/>
      <c r="P17" s="71">
        <v>2</v>
      </c>
      <c r="Q17" s="10" t="s">
        <v>124</v>
      </c>
      <c r="R17" s="11" t="s">
        <v>0</v>
      </c>
      <c r="S17" s="72" t="s">
        <v>34</v>
      </c>
      <c r="T17" s="31" t="s">
        <v>145</v>
      </c>
      <c r="U17" s="12" t="s">
        <v>32</v>
      </c>
      <c r="V17" s="11">
        <v>1</v>
      </c>
      <c r="W17" s="72" t="s">
        <v>34</v>
      </c>
      <c r="X17" s="31">
        <v>1</v>
      </c>
      <c r="Y17" s="12" t="s">
        <v>125</v>
      </c>
      <c r="Z17" s="11">
        <v>2</v>
      </c>
      <c r="AA17" s="72" t="s">
        <v>34</v>
      </c>
      <c r="AB17" s="31">
        <v>0</v>
      </c>
      <c r="AC17" s="12" t="s">
        <v>126</v>
      </c>
      <c r="AD17" s="11">
        <v>2</v>
      </c>
      <c r="AE17" s="72" t="s">
        <v>34</v>
      </c>
      <c r="AF17" s="31">
        <v>0</v>
      </c>
      <c r="AG17" s="12" t="s">
        <v>1</v>
      </c>
      <c r="AH17" s="11">
        <v>0</v>
      </c>
      <c r="AI17" s="72" t="s">
        <v>34</v>
      </c>
      <c r="AJ17" s="31">
        <v>2</v>
      </c>
    </row>
    <row r="18" spans="1:36" ht="12.75">
      <c r="A18">
        <v>4</v>
      </c>
      <c r="B18" s="69" t="s">
        <v>48</v>
      </c>
      <c r="C18" s="7">
        <v>2</v>
      </c>
      <c r="D18" s="7">
        <v>1</v>
      </c>
      <c r="E18" s="7">
        <v>2</v>
      </c>
      <c r="F18" s="67" t="s">
        <v>29</v>
      </c>
      <c r="G18" s="7">
        <v>2</v>
      </c>
      <c r="H18" s="7">
        <v>2</v>
      </c>
      <c r="I18" s="7">
        <v>1</v>
      </c>
      <c r="J18" s="7">
        <v>0</v>
      </c>
      <c r="K18" s="7">
        <v>2</v>
      </c>
      <c r="L18" s="7" t="s">
        <v>0</v>
      </c>
      <c r="M18" s="70">
        <v>12</v>
      </c>
      <c r="N18" s="32" t="s">
        <v>61</v>
      </c>
      <c r="O18" s="17"/>
      <c r="P18" s="71">
        <v>3</v>
      </c>
      <c r="Q18" s="10" t="s">
        <v>127</v>
      </c>
      <c r="R18" s="11" t="s">
        <v>0</v>
      </c>
      <c r="S18" s="72" t="s">
        <v>34</v>
      </c>
      <c r="T18" s="31" t="s">
        <v>145</v>
      </c>
      <c r="U18" s="12" t="s">
        <v>2</v>
      </c>
      <c r="V18" s="11">
        <v>0</v>
      </c>
      <c r="W18" s="72" t="s">
        <v>34</v>
      </c>
      <c r="X18" s="31">
        <v>2</v>
      </c>
      <c r="Y18" s="12" t="s">
        <v>128</v>
      </c>
      <c r="Z18" s="11">
        <v>2</v>
      </c>
      <c r="AA18" s="72" t="s">
        <v>34</v>
      </c>
      <c r="AB18" s="31">
        <v>0</v>
      </c>
      <c r="AC18" s="12" t="s">
        <v>129</v>
      </c>
      <c r="AD18" s="11">
        <v>2</v>
      </c>
      <c r="AE18" s="72" t="s">
        <v>34</v>
      </c>
      <c r="AF18" s="31">
        <v>0</v>
      </c>
      <c r="AG18" s="12" t="s">
        <v>33</v>
      </c>
      <c r="AH18" s="11">
        <v>1</v>
      </c>
      <c r="AI18" s="72" t="s">
        <v>34</v>
      </c>
      <c r="AJ18" s="31">
        <v>1</v>
      </c>
    </row>
    <row r="19" spans="1:36" ht="12.75">
      <c r="A19">
        <v>5</v>
      </c>
      <c r="B19" s="69" t="s">
        <v>56</v>
      </c>
      <c r="C19" s="7">
        <v>2</v>
      </c>
      <c r="D19" s="7">
        <v>1</v>
      </c>
      <c r="E19" s="7">
        <v>1</v>
      </c>
      <c r="F19" s="7">
        <v>0</v>
      </c>
      <c r="G19" s="67" t="s">
        <v>29</v>
      </c>
      <c r="H19" s="7">
        <v>1</v>
      </c>
      <c r="I19" s="7">
        <v>1</v>
      </c>
      <c r="J19" s="7">
        <v>2</v>
      </c>
      <c r="K19" s="7">
        <v>2</v>
      </c>
      <c r="L19" s="7" t="s">
        <v>0</v>
      </c>
      <c r="M19" s="70">
        <v>10</v>
      </c>
      <c r="N19" s="32" t="s">
        <v>62</v>
      </c>
      <c r="O19" s="17"/>
      <c r="P19" s="71">
        <v>4</v>
      </c>
      <c r="Q19" s="10" t="s">
        <v>130</v>
      </c>
      <c r="R19" s="11" t="s">
        <v>0</v>
      </c>
      <c r="S19" s="72" t="s">
        <v>34</v>
      </c>
      <c r="T19" s="31" t="s">
        <v>145</v>
      </c>
      <c r="U19" s="12" t="s">
        <v>31</v>
      </c>
      <c r="V19" s="11">
        <v>0</v>
      </c>
      <c r="W19" s="72" t="s">
        <v>34</v>
      </c>
      <c r="X19" s="31">
        <v>2</v>
      </c>
      <c r="Y19" s="12" t="s">
        <v>131</v>
      </c>
      <c r="Z19" s="11">
        <v>0</v>
      </c>
      <c r="AA19" s="72" t="s">
        <v>34</v>
      </c>
      <c r="AB19" s="31">
        <v>2</v>
      </c>
      <c r="AC19" s="12" t="s">
        <v>3</v>
      </c>
      <c r="AD19" s="11">
        <v>0</v>
      </c>
      <c r="AE19" s="72" t="s">
        <v>34</v>
      </c>
      <c r="AF19" s="31">
        <v>2</v>
      </c>
      <c r="AG19" s="12" t="s">
        <v>7</v>
      </c>
      <c r="AH19" s="11">
        <v>2</v>
      </c>
      <c r="AI19" s="72" t="s">
        <v>34</v>
      </c>
      <c r="AJ19" s="31">
        <v>0</v>
      </c>
    </row>
    <row r="20" spans="1:36" ht="12.75">
      <c r="A20">
        <v>6</v>
      </c>
      <c r="B20" s="69" t="s">
        <v>51</v>
      </c>
      <c r="C20" s="7">
        <v>1</v>
      </c>
      <c r="D20" s="7">
        <v>1</v>
      </c>
      <c r="E20" s="7">
        <v>0</v>
      </c>
      <c r="F20" s="7">
        <v>0</v>
      </c>
      <c r="G20" s="7">
        <v>1</v>
      </c>
      <c r="H20" s="67" t="s">
        <v>29</v>
      </c>
      <c r="I20" s="7">
        <v>1</v>
      </c>
      <c r="J20" s="7">
        <v>2</v>
      </c>
      <c r="K20" s="7">
        <v>2</v>
      </c>
      <c r="L20" s="7" t="s">
        <v>145</v>
      </c>
      <c r="M20" s="70">
        <v>8</v>
      </c>
      <c r="N20" s="32" t="s">
        <v>63</v>
      </c>
      <c r="O20" s="17"/>
      <c r="P20" s="71">
        <v>5</v>
      </c>
      <c r="Q20" s="10" t="s">
        <v>132</v>
      </c>
      <c r="R20" s="11" t="s">
        <v>0</v>
      </c>
      <c r="S20" s="72" t="s">
        <v>34</v>
      </c>
      <c r="T20" s="31" t="s">
        <v>145</v>
      </c>
      <c r="U20" s="12" t="s">
        <v>8</v>
      </c>
      <c r="V20" s="11">
        <v>1</v>
      </c>
      <c r="W20" s="72" t="s">
        <v>34</v>
      </c>
      <c r="X20" s="31">
        <v>1</v>
      </c>
      <c r="Y20" s="12" t="s">
        <v>4</v>
      </c>
      <c r="Z20" s="11">
        <v>2</v>
      </c>
      <c r="AA20" s="72" t="s">
        <v>34</v>
      </c>
      <c r="AB20" s="31">
        <v>0</v>
      </c>
      <c r="AC20" s="12" t="s">
        <v>133</v>
      </c>
      <c r="AD20" s="11">
        <v>2</v>
      </c>
      <c r="AE20" s="72" t="s">
        <v>34</v>
      </c>
      <c r="AF20" s="31">
        <v>0</v>
      </c>
      <c r="AG20" s="12" t="s">
        <v>134</v>
      </c>
      <c r="AH20" s="11">
        <v>2</v>
      </c>
      <c r="AI20" s="72" t="s">
        <v>34</v>
      </c>
      <c r="AJ20" s="31">
        <v>0</v>
      </c>
    </row>
    <row r="21" spans="1:36" ht="12.75">
      <c r="A21">
        <v>7</v>
      </c>
      <c r="B21" s="69" t="s">
        <v>116</v>
      </c>
      <c r="C21" s="7">
        <v>0</v>
      </c>
      <c r="D21" s="7">
        <v>0</v>
      </c>
      <c r="E21" s="7">
        <v>1</v>
      </c>
      <c r="F21" s="7">
        <v>1</v>
      </c>
      <c r="G21" s="7">
        <v>1</v>
      </c>
      <c r="H21" s="7">
        <v>1</v>
      </c>
      <c r="I21" s="67" t="s">
        <v>29</v>
      </c>
      <c r="J21" s="7">
        <v>2</v>
      </c>
      <c r="K21" s="7">
        <v>2</v>
      </c>
      <c r="L21" s="7" t="s">
        <v>145</v>
      </c>
      <c r="M21" s="70">
        <v>8</v>
      </c>
      <c r="N21" s="32" t="s">
        <v>63</v>
      </c>
      <c r="O21" s="17"/>
      <c r="P21" s="71">
        <v>6</v>
      </c>
      <c r="Q21" s="28" t="s">
        <v>135</v>
      </c>
      <c r="R21" s="11" t="s">
        <v>0</v>
      </c>
      <c r="S21" s="72" t="s">
        <v>34</v>
      </c>
      <c r="T21" s="31" t="s">
        <v>145</v>
      </c>
      <c r="U21" s="29" t="s">
        <v>136</v>
      </c>
      <c r="V21" s="11">
        <v>0</v>
      </c>
      <c r="W21" s="72" t="s">
        <v>34</v>
      </c>
      <c r="X21" s="31">
        <v>2</v>
      </c>
      <c r="Y21" s="29" t="s">
        <v>5</v>
      </c>
      <c r="Z21" s="11">
        <v>1</v>
      </c>
      <c r="AA21" s="72" t="s">
        <v>34</v>
      </c>
      <c r="AB21" s="31">
        <v>1</v>
      </c>
      <c r="AC21" s="12" t="s">
        <v>9</v>
      </c>
      <c r="AD21" s="11">
        <v>1</v>
      </c>
      <c r="AE21" s="72" t="s">
        <v>34</v>
      </c>
      <c r="AF21" s="31">
        <v>1</v>
      </c>
      <c r="AG21" s="12" t="s">
        <v>12</v>
      </c>
      <c r="AH21" s="11">
        <v>0</v>
      </c>
      <c r="AI21" s="72" t="s">
        <v>34</v>
      </c>
      <c r="AJ21" s="31">
        <v>2</v>
      </c>
    </row>
    <row r="22" spans="1:36" ht="12.75">
      <c r="A22">
        <v>8</v>
      </c>
      <c r="B22" s="69" t="s">
        <v>59</v>
      </c>
      <c r="C22" s="7">
        <v>2</v>
      </c>
      <c r="D22" s="7">
        <v>0</v>
      </c>
      <c r="E22" s="7">
        <v>2</v>
      </c>
      <c r="F22" s="7">
        <v>2</v>
      </c>
      <c r="G22" s="7">
        <v>0</v>
      </c>
      <c r="H22" s="7">
        <v>0</v>
      </c>
      <c r="I22" s="7">
        <v>0</v>
      </c>
      <c r="J22" s="67" t="s">
        <v>29</v>
      </c>
      <c r="K22" s="7">
        <v>2</v>
      </c>
      <c r="L22" s="7" t="s">
        <v>145</v>
      </c>
      <c r="M22" s="70">
        <v>8</v>
      </c>
      <c r="N22" s="32" t="s">
        <v>63</v>
      </c>
      <c r="O22" s="17"/>
      <c r="P22" s="71">
        <v>7</v>
      </c>
      <c r="Q22" s="28" t="s">
        <v>137</v>
      </c>
      <c r="R22" s="11" t="s">
        <v>0</v>
      </c>
      <c r="S22" s="72" t="s">
        <v>34</v>
      </c>
      <c r="T22" s="31" t="s">
        <v>145</v>
      </c>
      <c r="U22" s="29" t="s">
        <v>16</v>
      </c>
      <c r="V22" s="11">
        <v>1</v>
      </c>
      <c r="W22" s="72" t="s">
        <v>34</v>
      </c>
      <c r="X22" s="31">
        <v>1</v>
      </c>
      <c r="Y22" s="29" t="s">
        <v>6</v>
      </c>
      <c r="Z22" s="11">
        <v>1</v>
      </c>
      <c r="AA22" s="72" t="s">
        <v>34</v>
      </c>
      <c r="AB22" s="31">
        <v>1</v>
      </c>
      <c r="AC22" s="12" t="s">
        <v>13</v>
      </c>
      <c r="AD22" s="11">
        <v>0</v>
      </c>
      <c r="AE22" s="72" t="s">
        <v>34</v>
      </c>
      <c r="AF22" s="31">
        <v>2</v>
      </c>
      <c r="AG22" s="12" t="s">
        <v>138</v>
      </c>
      <c r="AH22" s="11">
        <v>2</v>
      </c>
      <c r="AI22" s="72" t="s">
        <v>34</v>
      </c>
      <c r="AJ22" s="31">
        <v>0</v>
      </c>
    </row>
    <row r="23" spans="1:36" ht="12.75">
      <c r="A23" s="74">
        <v>9</v>
      </c>
      <c r="B23" s="69" t="s">
        <v>58</v>
      </c>
      <c r="C23" s="26">
        <v>0</v>
      </c>
      <c r="D23" s="26">
        <v>0</v>
      </c>
      <c r="E23" s="26">
        <v>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75" t="s">
        <v>29</v>
      </c>
      <c r="L23" s="6" t="s">
        <v>145</v>
      </c>
      <c r="M23" s="70">
        <v>2</v>
      </c>
      <c r="N23" s="32" t="s">
        <v>139</v>
      </c>
      <c r="O23" s="17"/>
      <c r="P23" s="71">
        <v>8</v>
      </c>
      <c r="Q23" s="28" t="s">
        <v>140</v>
      </c>
      <c r="R23" s="11" t="s">
        <v>0</v>
      </c>
      <c r="S23" s="72" t="s">
        <v>34</v>
      </c>
      <c r="T23" s="31" t="s">
        <v>145</v>
      </c>
      <c r="U23" s="29" t="s">
        <v>14</v>
      </c>
      <c r="V23" s="11">
        <v>0</v>
      </c>
      <c r="W23" s="72" t="s">
        <v>34</v>
      </c>
      <c r="X23" s="31">
        <v>2</v>
      </c>
      <c r="Y23" s="29" t="s">
        <v>15</v>
      </c>
      <c r="Z23" s="11">
        <v>2</v>
      </c>
      <c r="AA23" s="72" t="s">
        <v>34</v>
      </c>
      <c r="AB23" s="31">
        <v>0</v>
      </c>
      <c r="AC23" s="12" t="s">
        <v>17</v>
      </c>
      <c r="AD23" s="11">
        <v>2</v>
      </c>
      <c r="AE23" s="72" t="s">
        <v>34</v>
      </c>
      <c r="AF23" s="31">
        <v>0</v>
      </c>
      <c r="AG23" s="12" t="s">
        <v>10</v>
      </c>
      <c r="AH23" s="11">
        <v>2</v>
      </c>
      <c r="AI23" s="72" t="s">
        <v>34</v>
      </c>
      <c r="AJ23" s="31">
        <v>0</v>
      </c>
    </row>
    <row r="24" spans="1:36" ht="13.5" thickBot="1">
      <c r="A24" s="4">
        <v>10</v>
      </c>
      <c r="B24" s="76" t="s">
        <v>141</v>
      </c>
      <c r="C24" s="5" t="s">
        <v>145</v>
      </c>
      <c r="D24" s="5" t="s">
        <v>145</v>
      </c>
      <c r="E24" s="5" t="s">
        <v>145</v>
      </c>
      <c r="F24" s="5" t="s">
        <v>145</v>
      </c>
      <c r="G24" s="5" t="s">
        <v>145</v>
      </c>
      <c r="H24" s="5" t="s">
        <v>0</v>
      </c>
      <c r="I24" s="5" t="s">
        <v>0</v>
      </c>
      <c r="J24" s="5" t="s">
        <v>0</v>
      </c>
      <c r="K24" s="5" t="s">
        <v>0</v>
      </c>
      <c r="L24" s="77" t="s">
        <v>29</v>
      </c>
      <c r="M24" s="78">
        <v>0</v>
      </c>
      <c r="N24" s="25"/>
      <c r="O24" s="17"/>
      <c r="P24" s="71">
        <v>9</v>
      </c>
      <c r="Q24" s="28" t="s">
        <v>142</v>
      </c>
      <c r="R24" s="11" t="s">
        <v>0</v>
      </c>
      <c r="S24" s="72" t="s">
        <v>34</v>
      </c>
      <c r="T24" s="31" t="s">
        <v>145</v>
      </c>
      <c r="U24" s="29" t="s">
        <v>20</v>
      </c>
      <c r="V24" s="11">
        <v>0</v>
      </c>
      <c r="W24" s="72" t="s">
        <v>34</v>
      </c>
      <c r="X24" s="31">
        <v>2</v>
      </c>
      <c r="Y24" s="29" t="s">
        <v>18</v>
      </c>
      <c r="Z24" s="11">
        <v>1</v>
      </c>
      <c r="AA24" s="72" t="s">
        <v>34</v>
      </c>
      <c r="AB24" s="31">
        <v>1</v>
      </c>
      <c r="AC24" s="12" t="s">
        <v>143</v>
      </c>
      <c r="AD24" s="11">
        <v>0</v>
      </c>
      <c r="AE24" s="72" t="s">
        <v>34</v>
      </c>
      <c r="AF24" s="31">
        <v>2</v>
      </c>
      <c r="AG24" s="12" t="s">
        <v>144</v>
      </c>
      <c r="AH24" s="11">
        <v>0</v>
      </c>
      <c r="AI24" s="72" t="s">
        <v>34</v>
      </c>
      <c r="AJ24" s="31">
        <v>2</v>
      </c>
    </row>
    <row r="25" spans="12:13" ht="12.75">
      <c r="L25">
        <v>72</v>
      </c>
      <c r="M25" s="79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dcterms:created xsi:type="dcterms:W3CDTF">2012-02-27T17:46:52Z</dcterms:created>
  <dcterms:modified xsi:type="dcterms:W3CDTF">2015-01-10T08:42:27Z</dcterms:modified>
  <cp:category/>
  <cp:version/>
  <cp:contentType/>
  <cp:contentStatus/>
</cp:coreProperties>
</file>